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_internet_\SITEMAP_lkspn\BÜRGERSERVICE\Formular- und Antragsservice\Serviceeinheit\2025\"/>
    </mc:Choice>
  </mc:AlternateContent>
  <bookViews>
    <workbookView xWindow="-120" yWindow="-120" windowWidth="29040" windowHeight="15720" tabRatio="901" activeTab="7"/>
  </bookViews>
  <sheets>
    <sheet name="Antrag Seite 1" sheetId="1" r:id="rId1"/>
    <sheet name="Antrag Seite 2" sheetId="2" r:id="rId2"/>
    <sheet name="Anlage 1 - Personalkosten " sheetId="3" r:id="rId3"/>
    <sheet name="Anlage 1a - Personalabfrage" sheetId="11" r:id="rId4"/>
    <sheet name="Anlage 2 - Sachkosten" sheetId="4" r:id="rId5"/>
    <sheet name="Anlage 3 - Investitionskosten" sheetId="5" r:id="rId6"/>
    <sheet name="Anlage 4 - Kapitaldienst" sheetId="12" r:id="rId7"/>
    <sheet name="Anlage 5 Kostenaufteilung" sheetId="13" r:id="rId8"/>
    <sheet name="Erläuterungen zum Antrag" sheetId="8" r:id="rId9"/>
  </sheets>
  <definedNames>
    <definedName name="Bereich" localSheetId="7">#REF!</definedName>
    <definedName name="Bereich">#REF!</definedName>
    <definedName name="_xlnm.Database" localSheetId="7">#REF!</definedName>
    <definedName name="_xlnm.Database">#REF!</definedName>
    <definedName name="_xlnm.Print_Area" localSheetId="2">'Anlage 1 - Personalkosten '!$A$1:$F$32</definedName>
    <definedName name="_xlnm.Print_Area" localSheetId="7">'Anlage 5 Kostenaufteilung'!$A$5:$F$60</definedName>
    <definedName name="_xlnm.Print_Area" localSheetId="1">'Antrag Seite 2'!$A$1:$H$43</definedName>
    <definedName name="_xlnm.Print_Area" localSheetId="8">'Erläuterungen zum Antrag'!$A$1:$C$36</definedName>
    <definedName name="Knoten_Zelle" localSheetId="7">#REF!</definedName>
    <definedName name="Knoten_Zelle">#REF!</definedName>
    <definedName name="OLE_LINK1" localSheetId="8">'Erläuterungen zum Antrag'!#REF!</definedName>
    <definedName name="Regiekosten" localSheetId="7">#REF!</definedName>
    <definedName name="Regiekosten">#REF!</definedName>
    <definedName name="XYZ_Zelle" localSheetId="7">#REF!</definedName>
    <definedName name="XYZ_Zelle">#REF!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2" i="4" l="1"/>
  <c r="D56" i="4"/>
  <c r="D43" i="4"/>
  <c r="D25" i="4"/>
  <c r="D14" i="4"/>
  <c r="C30" i="3" l="1"/>
  <c r="C24" i="3"/>
  <c r="D32" i="4"/>
  <c r="B35" i="13" s="1"/>
  <c r="G30" i="12" l="1"/>
  <c r="G16" i="12"/>
  <c r="G31" i="12" s="1"/>
  <c r="C14" i="5"/>
  <c r="C2" i="12"/>
  <c r="C2" i="5"/>
  <c r="C2" i="4"/>
  <c r="D2" i="11"/>
  <c r="C2" i="3"/>
  <c r="C2" i="2"/>
  <c r="C1" i="2"/>
  <c r="D1" i="11"/>
  <c r="C1" i="12"/>
  <c r="C1" i="5"/>
  <c r="C1" i="4"/>
  <c r="C1" i="3"/>
  <c r="B47" i="13" l="1"/>
  <c r="B38" i="13"/>
  <c r="B26" i="13" l="1"/>
  <c r="B25" i="13"/>
  <c r="B24" i="13"/>
  <c r="B23" i="13"/>
  <c r="B22" i="13"/>
  <c r="B21" i="13"/>
  <c r="E14" i="13"/>
  <c r="B16" i="13"/>
  <c r="E9" i="13"/>
  <c r="C7" i="13"/>
  <c r="F7" i="13"/>
  <c r="E7" i="13"/>
  <c r="D7" i="13"/>
  <c r="B7" i="13"/>
  <c r="C3" i="13"/>
  <c r="B3" i="13"/>
  <c r="E17" i="13" l="1"/>
  <c r="E16" i="13"/>
  <c r="E15" i="13"/>
  <c r="E13" i="13"/>
  <c r="F13" i="13" s="1"/>
  <c r="B42" i="13" l="1"/>
  <c r="B46" i="13"/>
  <c r="B45" i="13"/>
  <c r="B44" i="13"/>
  <c r="B17" i="13"/>
  <c r="B43" i="13" l="1"/>
  <c r="B14" i="13"/>
  <c r="B13" i="13"/>
  <c r="B12" i="13"/>
  <c r="B11" i="13"/>
  <c r="D33" i="13"/>
  <c r="B15" i="13" l="1"/>
  <c r="D44" i="13"/>
  <c r="E18" i="13"/>
  <c r="D42" i="13"/>
  <c r="B48" i="13"/>
  <c r="D43" i="13"/>
  <c r="C38" i="13"/>
  <c r="C46" i="13"/>
  <c r="C47" i="13"/>
  <c r="C26" i="13"/>
  <c r="E26" i="13" s="1"/>
  <c r="C42" i="13"/>
  <c r="C43" i="13"/>
  <c r="C44" i="13"/>
  <c r="C45" i="13"/>
  <c r="D46" i="13"/>
  <c r="D47" i="13"/>
  <c r="C21" i="13"/>
  <c r="E21" i="13" s="1"/>
  <c r="F15" i="13"/>
  <c r="F17" i="13"/>
  <c r="C23" i="13" l="1"/>
  <c r="E23" i="13" s="1"/>
  <c r="E38" i="13"/>
  <c r="E43" i="13"/>
  <c r="E42" i="13"/>
  <c r="F16" i="13"/>
  <c r="C24" i="13"/>
  <c r="E24" i="13" s="1"/>
  <c r="C22" i="13"/>
  <c r="E22" i="13" s="1"/>
  <c r="F14" i="13"/>
  <c r="E47" i="13"/>
  <c r="C48" i="13"/>
  <c r="E45" i="13"/>
  <c r="E46" i="13"/>
  <c r="E44" i="13"/>
  <c r="C25" i="13"/>
  <c r="E25" i="13" s="1"/>
  <c r="E48" i="13" l="1"/>
  <c r="E29" i="3" l="1"/>
  <c r="E28" i="3"/>
  <c r="E30" i="3" s="1"/>
  <c r="E23" i="3"/>
  <c r="E22" i="3"/>
  <c r="E21" i="3"/>
  <c r="E20" i="3"/>
  <c r="E24" i="3" s="1"/>
  <c r="C35" i="13" l="1"/>
  <c r="E35" i="13" s="1"/>
  <c r="B34" i="13"/>
  <c r="C34" i="13" s="1"/>
  <c r="E34" i="13" s="1"/>
  <c r="B33" i="13"/>
  <c r="C33" i="13" l="1"/>
  <c r="A2" i="11"/>
  <c r="A1" i="11"/>
  <c r="E33" i="13" l="1"/>
  <c r="A2" i="12"/>
  <c r="A1" i="12"/>
  <c r="A2" i="5" l="1"/>
  <c r="A1" i="5"/>
  <c r="A1" i="2" l="1"/>
  <c r="A1" i="3"/>
  <c r="A1" i="4"/>
  <c r="B27" i="13" l="1"/>
  <c r="C27" i="13" s="1"/>
  <c r="E27" i="13" s="1"/>
  <c r="C15" i="3"/>
  <c r="A2" i="4" l="1"/>
  <c r="B36" i="13"/>
  <c r="D51" i="4"/>
  <c r="B37" i="13" s="1"/>
  <c r="C37" i="13" s="1"/>
  <c r="E37" i="13" s="1"/>
  <c r="B39" i="13"/>
  <c r="C39" i="13" s="1"/>
  <c r="E39" i="13" s="1"/>
  <c r="A2" i="3"/>
  <c r="E9" i="3"/>
  <c r="D15" i="3"/>
  <c r="B28" i="13"/>
  <c r="A2" i="2"/>
  <c r="A15" i="2"/>
  <c r="A16" i="2" s="1"/>
  <c r="A17" i="2" s="1"/>
  <c r="A18" i="2" s="1"/>
  <c r="A20" i="2" s="1"/>
  <c r="E30" i="2"/>
  <c r="B29" i="13" l="1"/>
  <c r="C28" i="13"/>
  <c r="B40" i="13"/>
  <c r="C36" i="13"/>
  <c r="A21" i="2"/>
  <c r="A22" i="2" s="1"/>
  <c r="A23" i="2" s="1"/>
  <c r="A24" i="2" s="1"/>
  <c r="A27" i="2" s="1"/>
  <c r="A28" i="2" s="1"/>
  <c r="A29" i="2" s="1"/>
  <c r="A30" i="2" s="1"/>
  <c r="A6" i="3" s="1"/>
  <c r="A9" i="3" s="1"/>
  <c r="A10" i="3" s="1"/>
  <c r="A11" i="3" s="1"/>
  <c r="A12" i="3" s="1"/>
  <c r="A13" i="3" s="1"/>
  <c r="A14" i="3" s="1"/>
  <c r="A15" i="3" s="1"/>
  <c r="A16" i="3" s="1"/>
  <c r="A17" i="3" s="1"/>
  <c r="A19" i="3" s="1"/>
  <c r="A20" i="3" s="1"/>
  <c r="A21" i="3" s="1"/>
  <c r="A22" i="3" s="1"/>
  <c r="A23" i="3" s="1"/>
  <c r="A26" i="3" s="1"/>
  <c r="A27" i="3" s="1"/>
  <c r="A28" i="3" s="1"/>
  <c r="A29" i="3" s="1"/>
  <c r="A8" i="4" s="1"/>
  <c r="A9" i="4" s="1"/>
  <c r="A10" i="4" s="1"/>
  <c r="A11" i="4" s="1"/>
  <c r="A12" i="4" s="1"/>
  <c r="A13" i="4" s="1"/>
  <c r="A16" i="4" s="1"/>
  <c r="A17" i="4" s="1"/>
  <c r="A18" i="4" s="1"/>
  <c r="A19" i="4" s="1"/>
  <c r="A20" i="4" s="1"/>
  <c r="A21" i="4" s="1"/>
  <c r="A22" i="4" s="1"/>
  <c r="A23" i="4" s="1"/>
  <c r="A24" i="4" s="1"/>
  <c r="A27" i="4" s="1"/>
  <c r="A28" i="4" s="1"/>
  <c r="A29" i="4" s="1"/>
  <c r="A30" i="4" s="1"/>
  <c r="B51" i="13" l="1"/>
  <c r="C29" i="13"/>
  <c r="E28" i="13"/>
  <c r="E29" i="13" s="1"/>
  <c r="E36" i="13"/>
  <c r="E40" i="13" s="1"/>
  <c r="C40" i="13"/>
  <c r="C51" i="13" s="1"/>
  <c r="A31" i="4"/>
  <c r="A34" i="4" s="1"/>
  <c r="A35" i="4" s="1"/>
  <c r="A36" i="4" s="1"/>
  <c r="A37" i="4" s="1"/>
  <c r="A38" i="4" s="1"/>
  <c r="A39" i="4" s="1"/>
  <c r="E53" i="13" l="1"/>
  <c r="E52" i="13"/>
  <c r="E51" i="13"/>
  <c r="A40" i="4"/>
  <c r="A41" i="4" l="1"/>
  <c r="A42" i="4" s="1"/>
  <c r="A45" i="4" s="1"/>
  <c r="A46" i="4" s="1"/>
  <c r="A47" i="4" s="1"/>
  <c r="A48" i="4" s="1"/>
  <c r="A49" i="4" s="1"/>
  <c r="A50" i="4" s="1"/>
  <c r="A53" i="4" l="1"/>
  <c r="A54" i="4" s="1"/>
  <c r="A55" i="4" s="1"/>
  <c r="A58" i="4" s="1"/>
  <c r="A59" i="4" s="1"/>
  <c r="A60" i="4" s="1"/>
  <c r="A61" i="4" s="1"/>
  <c r="A8" i="5" s="1"/>
  <c r="A9" i="5" s="1"/>
  <c r="A10" i="5" s="1"/>
  <c r="A11" i="5" s="1"/>
  <c r="A12" i="5" s="1"/>
  <c r="A13" i="5" s="1"/>
  <c r="A16" i="5" s="1"/>
  <c r="A18" i="5" s="1"/>
  <c r="A20" i="5" s="1"/>
  <c r="A22" i="5" s="1"/>
</calcChain>
</file>

<file path=xl/sharedStrings.xml><?xml version="1.0" encoding="utf-8"?>
<sst xmlns="http://schemas.openxmlformats.org/spreadsheetml/2006/main" count="325" uniqueCount="248">
  <si>
    <t xml:space="preserve">Verwaltungsbedarf
</t>
  </si>
  <si>
    <t xml:space="preserve">Personalnebenkosten
</t>
  </si>
  <si>
    <t>bis</t>
  </si>
  <si>
    <t>von</t>
  </si>
  <si>
    <t>3. Bearbeiter:</t>
  </si>
  <si>
    <t>2. Anschrift:</t>
  </si>
  <si>
    <t>1. Name:</t>
  </si>
  <si>
    <t>4. Telefon:</t>
  </si>
  <si>
    <t>Angaben zum Verband</t>
  </si>
  <si>
    <t>Ort, Datum</t>
  </si>
  <si>
    <t>Leitung und Verwaltung</t>
  </si>
  <si>
    <t>Wirtschaftsdienst</t>
  </si>
  <si>
    <t>sonstiges Personal</t>
  </si>
  <si>
    <t>Personalnebenkosten</t>
  </si>
  <si>
    <t>Fahrzeughaltung - Sachaufwendungen</t>
  </si>
  <si>
    <t>Haus- u. Fensterreinigung durch fremde Betriebe</t>
  </si>
  <si>
    <t>Wäschereinigung durch fremde Betriebe</t>
  </si>
  <si>
    <t>Sonstiges (mit Erläuterung)</t>
  </si>
  <si>
    <t>Sachaufwand für Beschäftigungs- und Arbeitstherapie</t>
  </si>
  <si>
    <t>Spielmaterial</t>
  </si>
  <si>
    <t>Lehr-und Lernmittel</t>
  </si>
  <si>
    <t>Büroaufwendungen</t>
  </si>
  <si>
    <t>Reisekosten</t>
  </si>
  <si>
    <t>fremde Verwaltungsleistungen einschl. EDV</t>
  </si>
  <si>
    <t>Abgaben und Gebühren</t>
  </si>
  <si>
    <t>Versicherungen</t>
  </si>
  <si>
    <t>Steuern</t>
  </si>
  <si>
    <t>Verbands- und Organisationsbeiträge</t>
  </si>
  <si>
    <t>Leasing</t>
  </si>
  <si>
    <t xml:space="preserve">Antrag auf Vereinbarung eines leistungsgerechten Entgelts für den Zeitraum </t>
  </si>
  <si>
    <t>Haushaltsverbrauchsmaterial, Hausschmuck</t>
  </si>
  <si>
    <t>Nachtdienst</t>
  </si>
  <si>
    <t>I</t>
  </si>
  <si>
    <t>II</t>
  </si>
  <si>
    <t>III</t>
  </si>
  <si>
    <t>IV</t>
  </si>
  <si>
    <t>V</t>
  </si>
  <si>
    <t>Leistungstyp</t>
  </si>
  <si>
    <t>Betrag</t>
  </si>
  <si>
    <t>Antragswerte</t>
  </si>
  <si>
    <t>ohne</t>
  </si>
  <si>
    <t>Betreuungsdienst</t>
  </si>
  <si>
    <t>langfristige Abschreibungen</t>
  </si>
  <si>
    <t>Sonderdienst</t>
  </si>
  <si>
    <t>ZNr:</t>
  </si>
  <si>
    <t>Porto und Telefongebühren</t>
  </si>
  <si>
    <t>Platzzahl</t>
  </si>
  <si>
    <t xml:space="preserve">Wasser, Energie, Brennstoffe </t>
  </si>
  <si>
    <t>Steuern, Abgaben, Versicherungen, Beiträge</t>
  </si>
  <si>
    <t xml:space="preserve">Mieten, Pachten, Leasing </t>
  </si>
  <si>
    <t>(Stempel)</t>
  </si>
  <si>
    <t>5. E-Mail:</t>
  </si>
  <si>
    <t>6. In Betrieb seit:</t>
  </si>
  <si>
    <t>7. Art:</t>
  </si>
  <si>
    <t xml:space="preserve">5. E-Mail: </t>
  </si>
  <si>
    <t>Bewohner in HBG (zum Zeitpunkt der Antragstellung)</t>
  </si>
  <si>
    <t>Belegungstage (BT)</t>
  </si>
  <si>
    <t>Zwischensumme</t>
  </si>
  <si>
    <t>Aus- und Fortbildung ohne Reisekosten</t>
  </si>
  <si>
    <t>Beitrag zur Berufsgenossenschaft</t>
  </si>
  <si>
    <t>Arbeitsmedizin / Arbeitssicherheit</t>
  </si>
  <si>
    <t>Arbeitsschutzbekleidung</t>
  </si>
  <si>
    <t xml:space="preserve">Erstattung vom Personal </t>
  </si>
  <si>
    <t>sonstige Erträge / Erstattungen</t>
  </si>
  <si>
    <t>Beratungs- und Prüfungskosten</t>
  </si>
  <si>
    <r>
      <t xml:space="preserve">Antragszeitraum
</t>
    </r>
    <r>
      <rPr>
        <sz val="8"/>
        <rFont val="Arial"/>
        <family val="2"/>
      </rPr>
      <t>(kalkulierter Aufwand absolut)</t>
    </r>
  </si>
  <si>
    <t>VK</t>
  </si>
  <si>
    <t>Fachliteratur</t>
  </si>
  <si>
    <t xml:space="preserve">Betreuungsaufwand </t>
  </si>
  <si>
    <t xml:space="preserve">Wirtschaftsbedarf </t>
  </si>
  <si>
    <t>Verwaltungsbedarf</t>
  </si>
  <si>
    <t>Position</t>
  </si>
  <si>
    <t xml:space="preserve">Erläuterung </t>
  </si>
  <si>
    <t>Antragszeitraum</t>
  </si>
  <si>
    <t xml:space="preserve">VK </t>
  </si>
  <si>
    <t>jährliches AG-Brutto</t>
  </si>
  <si>
    <t xml:space="preserve">Steuern, Abgaben, Beiträge, Versicherung einschl. Gebäude
</t>
  </si>
  <si>
    <t>Der Sonderdienst dient der allgemeinen, unterstützenden und ergänzenden fachlichen Betreuung von Leistungsberechtigten.</t>
  </si>
  <si>
    <t>Materialien für Garten- und Grundstückspflege</t>
  </si>
  <si>
    <t xml:space="preserve">Reinigungsmittel für Haus- und Wäschereinigung </t>
  </si>
  <si>
    <t>Hausmeisterdienste durch fremde Betriebe</t>
  </si>
  <si>
    <t>Gesamtaufwand</t>
  </si>
  <si>
    <t xml:space="preserve">Wirtschaftsbedarf
</t>
  </si>
  <si>
    <t xml:space="preserve">Betreuungsaufwand
</t>
  </si>
  <si>
    <t xml:space="preserve">Mieten, Pachten, Leasing
</t>
  </si>
  <si>
    <t xml:space="preserve">laufende Instandhaltung
</t>
  </si>
  <si>
    <t xml:space="preserve">mittel + kurzfristige Abschreibungen
</t>
  </si>
  <si>
    <t>laufende Instandhaltung</t>
  </si>
  <si>
    <t>Sachkosten (Anlage 2)</t>
  </si>
  <si>
    <t>Erträge Personal</t>
  </si>
  <si>
    <r>
      <t xml:space="preserve">                   </t>
    </r>
    <r>
      <rPr>
        <b/>
        <sz val="8"/>
        <rFont val="Arial"/>
        <family val="2"/>
      </rPr>
      <t xml:space="preserve"> Antragszeitraum</t>
    </r>
  </si>
  <si>
    <t>Zeilen-
nummer</t>
  </si>
  <si>
    <t xml:space="preserve">Leitung und Verwaltung
</t>
  </si>
  <si>
    <t xml:space="preserve">Erträge
</t>
  </si>
  <si>
    <t>weiße Felder sind auszufüllen</t>
  </si>
  <si>
    <t>Erträge (Sachkosten)</t>
  </si>
  <si>
    <t>mittel- und kurzfristige Abschreibungen</t>
  </si>
  <si>
    <t>Wir versichern die Richtigkeit und Vollständigkeit der im Antrag und den Anlagen enthaltenen Angaben.</t>
  </si>
  <si>
    <t>Zeilennr:</t>
  </si>
  <si>
    <t xml:space="preserve">ZNr.: </t>
  </si>
  <si>
    <t>Erträge aus Beschäftigung
von Betreuten</t>
  </si>
  <si>
    <t>Es ist der Zeitraum für den der Tagessatz beantragt wird. In dieser Zeile ist der Zeitraum genau zu datieren. 
Die Kündigungsfristen für laufende Vereinbarungen sind dabei zu beachten.</t>
  </si>
  <si>
    <t xml:space="preserve">Der Nachtdienst kann als Nachtwache (aktiver Dienst während der Nacht), Nachtbereitschaft (Schlafbereitschaft in der Einrichtung) oder Rufbereitschaft (Arbeitsaufnahme auf Abruf) abgesichert werden. </t>
  </si>
  <si>
    <t>Jährliches Arbeitsentgelt vor Abzug von Steuern (Lohnsteuer, Solidaritätsbeitrag, ggf. Kirchensteuer) und 
Sozialversicherungsbeiträgen (i.d.R. Rentenversicherung, Krankenversicherung, Arbeitslosenversicherung, Pflegeversicherung).</t>
  </si>
  <si>
    <t xml:space="preserve">Verwaltungsumlagen </t>
  </si>
  <si>
    <t>ZNr.</t>
  </si>
  <si>
    <t>Unter dieser Position sind insbesondere anzugeben und nachzuweisen: 
- Aus- und Fortbildung ohne Reisekosten, 
- Beitrag zur Berufsgenossenschaft, 
- sonstige Personalnebenaufwendungen wie z.B. Arbeitsschutzbekleidung, Aufwendungen nach dem Arbeitssicherheitsgesetz.</t>
  </si>
  <si>
    <t>Sonstiges Personal sind u.a. Aufwendungen für Bundesfreiwilligendienstleistende, Praktikanten, 
Honorare (bitte näher bezeichnen) und aus öffentlichen geförderte Personalstellen.</t>
  </si>
  <si>
    <t xml:space="preserve">Mietnebenaufwendungen </t>
  </si>
  <si>
    <t>Summe jährl. AG-Brutto (inkl. AG-Anteil SV, Jahressonderzahlung) in €</t>
  </si>
  <si>
    <r>
      <t>Aufwandserstattung</t>
    </r>
    <r>
      <rPr>
        <sz val="8"/>
        <rFont val="Arial"/>
        <family val="2"/>
      </rPr>
      <t xml:space="preserve"> (nähere Bezeichnung u. Erträge angeben)</t>
    </r>
  </si>
  <si>
    <r>
      <t xml:space="preserve">Sonstiges </t>
    </r>
    <r>
      <rPr>
        <sz val="8"/>
        <rFont val="Arial"/>
        <family val="2"/>
      </rPr>
      <t>(mit Erläuterung)</t>
    </r>
  </si>
  <si>
    <r>
      <t xml:space="preserve">sonst. Abgaben </t>
    </r>
    <r>
      <rPr>
        <sz val="8"/>
        <rFont val="Arial"/>
        <family val="2"/>
      </rPr>
      <t>(mit Erläuterung)</t>
    </r>
  </si>
  <si>
    <t>4 + 5</t>
  </si>
  <si>
    <t>Leistungstyp 
Bewohner in Hilfebedarfsgruppen (HBG)</t>
  </si>
  <si>
    <t>Anzugeben ist die Zahl der Plätze der Einrichtung (gemäß Leistungsvereinbarung), für die ein leistungsgerechtes Entgelt vereinbart werden soll.</t>
  </si>
  <si>
    <t xml:space="preserve">Die einzelnen Leistungstypen der Einrichtung sind zu benennen. 
Die Anzahl der Bewohner in den jeweiliegn Hilfebedarfsgruppen ist in den entsprechenden Spalten einzutragen. Maßgeblich sind die Einstufungen der Bewohner nach dem H.M.B.W.-Verfahren zum Zeitpunkt der Antragstellung. 
Steht die genaue Belegung noch nicht fest (z.B. bei neuen Einrichtungen) erfolgt zunächst keine Zuordnung.  </t>
  </si>
  <si>
    <t>Investitionskosten (Anlage 3)</t>
  </si>
  <si>
    <t>Anteil der geplanten Stellen (1 Vollkraft - VK - entspricht einer Stelle von 40/h in der Woche)</t>
  </si>
  <si>
    <t>Für die Richtigkeit der Berechnung im Antragsformular wird keine Haftung übernommen.</t>
  </si>
  <si>
    <t>lfd. Nr.</t>
  </si>
  <si>
    <r>
      <t>Personal-Nr.</t>
    </r>
    <r>
      <rPr>
        <vertAlign val="superscript"/>
        <sz val="10"/>
        <rFont val="Arial"/>
        <family val="2"/>
      </rPr>
      <t>1</t>
    </r>
  </si>
  <si>
    <t>Qualifikation</t>
  </si>
  <si>
    <t>Entgeltgruppe</t>
  </si>
  <si>
    <t>personenbezogene Nummer, die nur einmal vergeben wird</t>
  </si>
  <si>
    <t>Zusätzlich zu den Angaben in der Tabelle sind vorzulegen:</t>
  </si>
  <si>
    <t>-</t>
  </si>
  <si>
    <t>Muster Stellenbeschreibung pro Funktion</t>
  </si>
  <si>
    <t>Muster Arbeitsvertrag</t>
  </si>
  <si>
    <t>Entgeltstufe</t>
  </si>
  <si>
    <t>Der Betreuungsdienst sichert eine fach- und sachgerechte Betreuung, Begleitung und Förderung von Bewohnern durch Fach- und Hilfskräfte ab. Dazu gehören bspw. die Planung, Organisation, Durchführung und Dokumentation aller heilpädagogischen, pflegerischen, kulturellen und sozialen Förder- und Begleitungsmaßnahmen.</t>
  </si>
  <si>
    <t>Name der besonderen Wohnform:</t>
  </si>
  <si>
    <t>Investitionskosten</t>
  </si>
  <si>
    <t>Personalkosten</t>
  </si>
  <si>
    <t>Sachkosten</t>
  </si>
  <si>
    <t>Nur für die Fachleistung bzw. Fachleistungsfläche</t>
  </si>
  <si>
    <t>Schlüssel der besonderen Wohnform:</t>
  </si>
  <si>
    <t>Stellenplan/
Personalkosten</t>
  </si>
  <si>
    <t xml:space="preserve">Erträge Personal
</t>
  </si>
  <si>
    <t xml:space="preserve">Personalkosten (Anlage 1)
</t>
  </si>
  <si>
    <t>- sonstige Erträge/Erstattungen (z.B. erstattete Telefongebühren, Einnahmen der Wäscherei für Personalwäsche, 
Erstattungen aus Beköstigungen und Verpflegungen des Personals und von Gästen, Erträge aus Verkauf der Produkte aus der Beschäftigungs- und Arbeitstherapie usw.),
- Sachbezüge aus freier Station von Ordensangehörigen/Diakonissen (gemäß Sachbezugswerteverordnung)</t>
  </si>
  <si>
    <t>Eintrittsdatum</t>
  </si>
  <si>
    <t>ggf. Zulagen/Zuschläge bzw. weitere Tarifbestandteile (bitte konkretisieren)</t>
  </si>
  <si>
    <t>VK-Anteile</t>
  </si>
  <si>
    <t>Dienstart: Leitung/Verwaltung (L/V), Sonderdienst (SD), Nachtdienst (ND), Betreuungsdienst (BD), Witrtschaftsdienst (WD)</t>
  </si>
  <si>
    <t>AG-Brutto
Gesamtkosten
p.a.</t>
  </si>
  <si>
    <t>Wasser, Abwasser, Fäkalienabfuhr</t>
  </si>
  <si>
    <t>Strom, Gas</t>
  </si>
  <si>
    <t>Fernwärme</t>
  </si>
  <si>
    <t>Brennstoffe einschl. Anfuhr</t>
  </si>
  <si>
    <r>
      <t>Sonstiges</t>
    </r>
    <r>
      <rPr>
        <sz val="8"/>
        <rFont val="Arial"/>
        <family val="2"/>
      </rPr>
      <t xml:space="preserve"> (mit Erläuterung)</t>
    </r>
  </si>
  <si>
    <t>Fachleistungsschlüssel / Flächenaufteilung*</t>
  </si>
  <si>
    <t xml:space="preserve"> * Der bisherige Flächenschlüssel / Flächenaufteilung gilt weiterhin. Bitte entnehmen Sie diesen aus der bisherigen Vereinbarung. </t>
  </si>
  <si>
    <t xml:space="preserve">Beträge für Wasser, Abwasser, Kanalisation und Fäkalienentsorgung sowie Strom, Gas, Fernwärme und Brennstoffe werden in diesen Positionen ausgewiesen.
</t>
  </si>
  <si>
    <t>Wasser, Energie, Brennstoffe</t>
  </si>
  <si>
    <t xml:space="preserve">langfristige Abschreibungen 
</t>
  </si>
  <si>
    <t xml:space="preserve">Langfristige Abschreibungen:
Abschreibungen werden lediglich für Investitionen, die aus Eigenmitteln, Eigenersatzmitteln und Kapitalmitteln finanziert wurden gewährt. Bei der Ermittlung der Abschreibung werden öffentliche Fördermittel (Zuwendungen vom Bund und Land oder von nachgeordneten Behörden und der Bundesagentur) nicht berücksichtigt. 
Kosten für Erwerb, Erschließung sowie sonstige Kosten für Grund und Boden finden keine Berücksichtigung.
Als pauschale Abschreibungssätze gelten:
- Bauwerk und Baunebenkosten: 2%
- Außenanlagen: 4%
- Technische Anlagen: 5%
</t>
  </si>
  <si>
    <r>
      <t xml:space="preserve">Abschreibungen sind Absetzungen für Abnutzung. Sie werden in gleichen Jahresraten (lineare Abschreibung) entsprechend einer angemessenen Nutzungsdauer auf die vereinbarten Anschaffungs- und Herstellungskosten berücksichtigt. Für bereits abgeschriebene Anlagegüter kann eine Abschreibung nicht geltend gemacht werden. 
</t>
    </r>
    <r>
      <rPr>
        <u/>
        <sz val="10"/>
        <rFont val="Arial"/>
        <family val="2"/>
      </rPr>
      <t>Mittel- und kurzfristige Abschreibungen:</t>
    </r>
    <r>
      <rPr>
        <sz val="10"/>
        <rFont val="Arial"/>
        <family val="2"/>
      </rPr>
      <t xml:space="preserve">
Als pauschale Abschreibungssätze gelten:
- Abschreibungen auf Anlagegüter der Ausstattung inkl. geringwertiger Wirtschaftsgüter: 10% 
- Abschreibungen auf KFZ : 16,67%
</t>
    </r>
  </si>
  <si>
    <t>Abwesenheitstage</t>
  </si>
  <si>
    <t>Anwesenheitstage</t>
  </si>
  <si>
    <t>Auslastungsgrad</t>
  </si>
  <si>
    <t xml:space="preserve">Das Antragsformular ist für Einrichtungen  der besonderen Wohnform bestimmt, die unter der Anlage 1 des Rahmenvertrages (RV) nach § 131 SGB IX aufgeführt sind. 
</t>
  </si>
  <si>
    <t>Einrichtungen, für die einzelne Positionen nicht in Betracht kommen, lassen die betreffenden Zeilen und Spalten offen.</t>
  </si>
  <si>
    <t xml:space="preserve">Unter dieser Position ist die Summe aller Tage anzugeben, an denen die Bewohner voraussichtlich den Anspruch auf den vollen Tagessatz haben (d.h. voraussichtlich in der Einrichtung betreut werden zuzüglich der Abwesenheitstage gem. § 19 (1) RV). </t>
  </si>
  <si>
    <t>Es sind diejenigen Tage anzugeben, für die der Leistungsträger ein Freihaltegeld gemäß § 19 (2, 3) RV zu entrichten hat.</t>
  </si>
  <si>
    <t>Der Auslastungsgrad beträgt grundsätzlich 98%.</t>
  </si>
  <si>
    <t xml:space="preserve">Hierunter fallen u.a.:
- Reinigungs- und Putzmittel, chemische Reinigung, Grobdesinfektion, Toilettenpapier, Hausartikel 
(z.B. Besen, Scheuertücher, Leuchtmittel u.a.), Instandsetzung von Kleidung, Desinfektionsmittel zur allgemeinen Infektverhütung,
- Hausschmuck (z.B. für Saison-Dekorationen, etc.), 
- Fahrzeughaltung - Sachaufwendungen (alle mit der Haltung von Fahrzeugen entstehenden Aufwendungen, wie Kraftstoff, Schmiermittel, Kfz-Steuern und Versicherungen, etc.),
- Haus-, Fenster- und Wäschereinigung sowie Hausmeisterdienste durch fremde Betriebe,
</t>
  </si>
  <si>
    <r>
      <rPr>
        <strike/>
        <sz val="10"/>
        <rFont val="Arial"/>
        <family val="2"/>
      </rPr>
      <t>-</t>
    </r>
    <r>
      <rPr>
        <sz val="10"/>
        <rFont val="Arial"/>
        <family val="2"/>
      </rPr>
      <t xml:space="preserve"> Sachaufwand für die Beschäftigungs- und Arbeitstherapie im Rahmen der internen Gestaltung des Tages,
- Lehr- und Lernmittel
</t>
    </r>
    <r>
      <rPr>
        <i/>
        <sz val="10"/>
        <color rgb="FFFF0000"/>
        <rFont val="Arial"/>
        <family val="2"/>
      </rPr>
      <t/>
    </r>
  </si>
  <si>
    <t xml:space="preserve">Miet-, Pacht- bzw. Leasingkosten für Gebäude, Mobiliar und sonstige Einrichtungen (z.B. Telefonanlagen, EDV-Anlagen, Leasingkosten für Kfz, etc.). Pacht- und Erbbauzinsen für Grund und Boden gehören zu den Eigenleistungen des Trägers. 
Eine Kopie der Miet-, Pacht- und Leasingverträge ist dem Antrag unbedingt beizufügen!"
</t>
  </si>
  <si>
    <t xml:space="preserve">Laufende Instandhaltungen sind Aufwendungen, die dem Substanzerhalt der 
Ausstattungen und den technische Anlagen dienen. Die Instandhaltungspauschale beträgt 0,9% der vereinbarten Anschaffungs- und Herstellungskosten. 
Werterhöhende Maßnahmen gehören nicht zu den laufenden Instandhaltungen. 
Bei Mietobjekten werden Schönheitsreparaturen bis 0,26 €/Monat/qm anerkannt. </t>
  </si>
  <si>
    <t>Funktion und Dienstart ²</t>
  </si>
  <si>
    <t>Mietaufwendungen</t>
  </si>
  <si>
    <t>Pachten</t>
  </si>
  <si>
    <t>Summe Zinsen für Fremd- und Eigenkapital</t>
  </si>
  <si>
    <t>Zwischensumme b)</t>
  </si>
  <si>
    <t>€</t>
  </si>
  <si>
    <t>%</t>
  </si>
  <si>
    <t>Zinsen für 
Eigenkapital</t>
  </si>
  <si>
    <t>Verzinsung des
Eigenkapitals</t>
  </si>
  <si>
    <t>Resteigenkapital
vermindert um 
Abschreibungen zu Beginn des Antragszeitraumes</t>
  </si>
  <si>
    <t>Betrag des
eingesetzten
Eigenkapitals</t>
  </si>
  <si>
    <t>Verwendungszweck des
eingesetzten Eigenkapitals</t>
  </si>
  <si>
    <t>b) Eigenkapital für 
anerkannte Investitionen</t>
  </si>
  <si>
    <t xml:space="preserve">Zinsen für Eigenkapital </t>
  </si>
  <si>
    <t>Zins- und Tilgungspläne sind einzureichen!</t>
  </si>
  <si>
    <t>Zwischensumme a)</t>
  </si>
  <si>
    <t>Betrag in €</t>
  </si>
  <si>
    <t>Jahr</t>
  </si>
  <si>
    <t>Zinsen im Antragszeitraum p.a.</t>
  </si>
  <si>
    <t>Darlehensrestsumme zu Beginn des Antragszeitraumes</t>
  </si>
  <si>
    <t>Darlehensaufnahme</t>
  </si>
  <si>
    <t>Darlehensnummer</t>
  </si>
  <si>
    <t>Darlehenszweck</t>
  </si>
  <si>
    <t>Darlehensgeber
a) Fremdkapital</t>
  </si>
  <si>
    <t xml:space="preserve">Zinsen für Fremdkapital </t>
  </si>
  <si>
    <t xml:space="preserve">Angaben zur besonderen Wohnform </t>
  </si>
  <si>
    <t>Angaben zum Leistungserbringer</t>
  </si>
  <si>
    <t>rechtsgültige Unterschrift des Leistungserbringer</t>
  </si>
  <si>
    <r>
      <t xml:space="preserve">Gesamtaufwand
</t>
    </r>
    <r>
      <rPr>
        <sz val="8"/>
        <rFont val="Arial"/>
        <family val="2"/>
      </rPr>
      <t>in €</t>
    </r>
  </si>
  <si>
    <t>Alle Angaben sind plausibel darzulegen!</t>
  </si>
  <si>
    <t>Bitte beachten Sie!
Eine Bearbeitung des Antrages kann nur erfolgen, wenn der Antrag vollständig und alle Angaben plausibel dargelegt sind.</t>
  </si>
  <si>
    <t>Hier sind in einer Summe die berechneten Belegungstage angegeben. 
Die Summe der Belegungstage bildet den Divisor zur Berechnung des Tagessatzes. 
Für den Antragszeitraum ergeben sich:
Belegungstage = Plätze x Auslastung x 365 Tage 
Belegungstage = Anwesenheitstage + Abwesenheitstage
Bitte geben Sie die An- und Abwesenheitstage in den dafür vorgesehen Zeilen (ZNr. 8+9) an. 
Die Berechnung der Belegungstage erfolgt automatisch.</t>
  </si>
  <si>
    <t>Personalaufwendungen sind entsprechend § 15 Abs. 3 RV:
- Bruttogehälter und -löhne,
- Arbeitgeberanteile (einschl. Lohn- und Kirchensteuer, wenn der Arbeitgeber die Pauschalversteuerung zu tragen hat),
- Jahressonderzahlungen, 
- Vergütungen für Praktikanten und Lehrlinge,
- Verauslagungen für Bundesfreiwilligendienst (BfD) und Freiwilliges Soziales Jahr (FSJ),
- Honorare für nebenamtliche Kräfte,
- Aufwandsentschädigung für ehrenamtliche Kräfte.</t>
  </si>
  <si>
    <t>sonstige Erträge/Erstattungen, darunter fallen z.B.:
- Personalkostenzuschüsse</t>
  </si>
  <si>
    <t>- Steuern (außer Körperschafts-, Einkommens-, Grunderwerbs- und Kfz-Steuer),
- Abgaben und Gebühren (z.B. Schornsteinfeger-, Müllabfuhrgebühren usw.),
- gesetzliche Überwachungsgebühren,
- Versicherungsprämien (ohne Kfz),
- Verbands- und Organisationsbeiträge</t>
  </si>
  <si>
    <r>
      <t xml:space="preserve">Antragszeitraum
</t>
    </r>
    <r>
      <rPr>
        <sz val="8"/>
        <rFont val="Arial"/>
        <family val="2"/>
      </rPr>
      <t>Aufwand Fachleistung</t>
    </r>
  </si>
  <si>
    <t>Kostenaufteilung</t>
  </si>
  <si>
    <t>Besondere Wohnform:</t>
  </si>
  <si>
    <t>Typ der besonderen Wohnform:</t>
  </si>
  <si>
    <t>Leistungserbringer:</t>
  </si>
  <si>
    <t>Dienste</t>
  </si>
  <si>
    <t>Vollkräfte</t>
  </si>
  <si>
    <t>Ø-Pers.ko.</t>
  </si>
  <si>
    <t>Leitung/Verwaltung</t>
  </si>
  <si>
    <t>Vergleichstage</t>
  </si>
  <si>
    <t>Fachleistungsschlüssel Flächenauftg.</t>
  </si>
  <si>
    <t>Gesamt</t>
  </si>
  <si>
    <t>Kostenposition</t>
  </si>
  <si>
    <t>Gesamtaufwand
               in  €           /           je BT</t>
  </si>
  <si>
    <t>Anteil Fach- leistung</t>
  </si>
  <si>
    <t>Fach- leistung in €</t>
  </si>
  <si>
    <t xml:space="preserve">Personalaufwand </t>
  </si>
  <si>
    <r>
      <t xml:space="preserve">100% </t>
    </r>
    <r>
      <rPr>
        <sz val="8"/>
        <color indexed="8"/>
        <rFont val="Arial"/>
        <family val="2"/>
      </rPr>
      <t xml:space="preserve">
abzügl.</t>
    </r>
    <r>
      <rPr>
        <sz val="10"/>
        <color indexed="8"/>
        <rFont val="Arial"/>
        <family val="2"/>
      </rPr>
      <t xml:space="preserve"> § 26 II. BV</t>
    </r>
    <r>
      <rPr>
        <vertAlign val="superscript"/>
        <sz val="10"/>
        <color indexed="8"/>
        <rFont val="Arial"/>
        <family val="2"/>
      </rPr>
      <t xml:space="preserve"> 1</t>
    </r>
  </si>
  <si>
    <t xml:space="preserve">Erträge </t>
  </si>
  <si>
    <t>Betreuungsaufwand</t>
  </si>
  <si>
    <r>
      <t xml:space="preserve">100% </t>
    </r>
    <r>
      <rPr>
        <sz val="8"/>
        <color indexed="8"/>
        <rFont val="Arial"/>
        <family val="2"/>
      </rPr>
      <t xml:space="preserve">
abzügl.</t>
    </r>
    <r>
      <rPr>
        <sz val="10"/>
        <color indexed="8"/>
        <rFont val="Arial"/>
        <family val="2"/>
      </rPr>
      <t xml:space="preserve"> § 26 II. BV</t>
    </r>
    <r>
      <rPr>
        <vertAlign val="superscript"/>
        <sz val="10"/>
        <color indexed="8"/>
        <rFont val="Arial"/>
        <family val="2"/>
      </rPr>
      <t xml:space="preserve"> 2</t>
    </r>
  </si>
  <si>
    <t>Steuern, Abgaben, Beiträge, 
Versicherung einschl. Gebäude</t>
  </si>
  <si>
    <t>Sonstiges</t>
  </si>
  <si>
    <t xml:space="preserve">Investitionskosten </t>
  </si>
  <si>
    <r>
      <t>Mieten, Pachten, Leasing</t>
    </r>
    <r>
      <rPr>
        <vertAlign val="superscript"/>
        <sz val="9"/>
        <rFont val="Arial"/>
        <family val="2"/>
      </rPr>
      <t xml:space="preserve"> </t>
    </r>
  </si>
  <si>
    <t>Kapitaldienst</t>
  </si>
  <si>
    <t>mittel + kurzfristige 
Abschreibungen</t>
  </si>
  <si>
    <r>
      <t>langfristige Abschreibungen</t>
    </r>
    <r>
      <rPr>
        <vertAlign val="superscript"/>
        <sz val="9"/>
        <rFont val="Arial"/>
        <family val="2"/>
      </rPr>
      <t xml:space="preserve"> </t>
    </r>
  </si>
  <si>
    <t>Erträge</t>
  </si>
  <si>
    <t xml:space="preserve">Kosten Gesamt </t>
  </si>
  <si>
    <t>Anwesenheitsvergütung</t>
  </si>
  <si>
    <t>Abwesenheitsvergütung</t>
  </si>
  <si>
    <t>Sondertatbestand</t>
  </si>
  <si>
    <r>
      <t xml:space="preserve">1 </t>
    </r>
    <r>
      <rPr>
        <sz val="8"/>
        <color indexed="8"/>
        <rFont val="Arial"/>
        <family val="2"/>
      </rPr>
      <t>Verwaltungskosten § 26 II. BV: 298,41 € pro WE davon 80%</t>
    </r>
  </si>
  <si>
    <r>
      <t xml:space="preserve">2 </t>
    </r>
    <r>
      <rPr>
        <sz val="8"/>
        <color indexed="8"/>
        <rFont val="Arial"/>
        <family val="2"/>
      </rPr>
      <t>Verwaltungskosten § 26 II. BV: 298,41 € pro WE davon 20%</t>
    </r>
  </si>
  <si>
    <t xml:space="preserve">von </t>
  </si>
  <si>
    <t>- sonstiger Aufwand</t>
  </si>
  <si>
    <t xml:space="preserve">Erträge
</t>
  </si>
  <si>
    <t>Erträge oder Erlöse des Einrichtungsträgers im investiven Bereich (z.B. Vermietung) sind bei der Kalkulation des Investitionsbetrages anzugeben.</t>
  </si>
  <si>
    <t>weiße Felder sind in den Tabellenblättern auszufüllen</t>
  </si>
  <si>
    <t>Leitung und Verwaltung bestimmen funktional die Tätigkeiten zur fachlichen und wirtschaftlichen Führung in der Einrichtung.
Zentrale Leitungs- und Verwaltungsleistungen sind als Umlage in Zeile 60 anzugeben.</t>
  </si>
  <si>
    <t xml:space="preserve">Der Wirtschaftsdienst stellt die Verpflegung und Versorgung, die Wäschereinigung, die Reinigung der Räumlichkeiten sowie die Instandhaltung der Haustechnik und Außenanlagen der Einrichtung sicher. Hierzu gehören u.a. Küchenpersonal, hauswirtschaftliches Personal, Hausmeister (Fremdvergaben von hauswirtschaftl. Leistungen sind unter der Position Wirtschaftsbedarf anzugeben - ZNr. 45,46,47). </t>
  </si>
  <si>
    <t xml:space="preserve">Hier sind Aufwendungen nachzuweisen, für z.B.:
- Büroaufwendungen (Drucksachen, Formulare, Schreibmaterialien, etc.),
- Porto, Telefon- und Internetgebühren,
- Reisekosten für Personal,
- Personalbeschaffungsaufwendungen,
- Beratungs- und Prüfungskosten,
- Fachliteratur,
- EDV-Aufwendungen sowie Wartungsaufwendungen für Bürotechnik,
- Verwaltungsumlagen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</si>
</sst>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 #,##0.00\ &quot;€&quot;_-;\-* #,##0.00\ &quot;€&quot;_-;_-* &quot;-&quot;??\ &quot;€&quot;_-;_-@_-"/>
    <numFmt numFmtId="164" formatCode="0.000"/>
    <numFmt numFmtId="165" formatCode="_-* #,##0.00\ [$€-1]_-;\-* #,##0.00\ [$€-1]_-;_-* &quot;-&quot;??\ [$€-1]_-"/>
    <numFmt numFmtId="166" formatCode="_-* #,##0.00\ [$€]_-;\-* #,##0.00\ [$€]_-;_-* &quot;-&quot;??\ [$€]_-;_-@_-"/>
    <numFmt numFmtId="167" formatCode="#,##0.00_ ;\-#,##0.00\ "/>
    <numFmt numFmtId="168" formatCode="#,##0.00\ &quot;€&quot;"/>
    <numFmt numFmtId="169" formatCode="#,##0.00\ _€"/>
    <numFmt numFmtId="170" formatCode="_(* #,##0_);_(* \(#,##0\);_(* &quot;-&quot;_);_(@_)"/>
    <numFmt numFmtId="171" formatCode="_(&quot;$&quot;* #,##0_);_(&quot;$&quot;* \(#,##0\);_(&quot;$&quot;* &quot;-&quot;_);_(@_)"/>
    <numFmt numFmtId="172" formatCode="_-* #,##0.00\ &quot;DM&quot;_-;\-* #,##0.00\ &quot;DM&quot;_-;_-* &quot;-&quot;??\ &quot;DM&quot;_-;_-@_-"/>
    <numFmt numFmtId="173" formatCode="#,##0.000"/>
    <numFmt numFmtId="174" formatCode="0.0%"/>
  </numFmts>
  <fonts count="36" x14ac:knownFonts="1">
    <font>
      <sz val="10"/>
      <name val="Arial"/>
    </font>
    <font>
      <sz val="10"/>
      <name val="Arial"/>
      <family val="2"/>
    </font>
    <font>
      <sz val="8"/>
      <name val="Arial"/>
      <family val="2"/>
    </font>
    <font>
      <b/>
      <sz val="10"/>
      <name val="Arial"/>
      <family val="2"/>
    </font>
    <font>
      <b/>
      <sz val="12"/>
      <name val="Arial"/>
      <family val="2"/>
    </font>
    <font>
      <u/>
      <sz val="10"/>
      <color indexed="12"/>
      <name val="Arial"/>
      <family val="2"/>
    </font>
    <font>
      <b/>
      <sz val="8"/>
      <name val="Arial"/>
      <family val="2"/>
    </font>
    <font>
      <b/>
      <u/>
      <sz val="12"/>
      <name val="Arial"/>
      <family val="2"/>
    </font>
    <font>
      <sz val="8"/>
      <name val="Arial"/>
      <family val="2"/>
    </font>
    <font>
      <b/>
      <sz val="8"/>
      <name val="Arial"/>
      <family val="2"/>
    </font>
    <font>
      <sz val="10"/>
      <name val="Arial"/>
      <family val="2"/>
    </font>
    <font>
      <sz val="12"/>
      <name val="Arial"/>
      <family val="2"/>
    </font>
    <font>
      <u/>
      <sz val="10"/>
      <name val="Arial"/>
      <family val="2"/>
    </font>
    <font>
      <b/>
      <sz val="9"/>
      <name val="Arial"/>
      <family val="2"/>
    </font>
    <font>
      <b/>
      <sz val="10"/>
      <name val="Arial"/>
      <family val="2"/>
    </font>
    <font>
      <sz val="10"/>
      <name val="MS Sans Serif"/>
      <family val="2"/>
    </font>
    <font>
      <b/>
      <sz val="11"/>
      <name val="Arial"/>
      <family val="2"/>
    </font>
    <font>
      <strike/>
      <sz val="10"/>
      <name val="Arial"/>
      <family val="2"/>
    </font>
    <font>
      <b/>
      <u/>
      <sz val="11"/>
      <name val="Arial"/>
      <family val="2"/>
    </font>
    <font>
      <sz val="9"/>
      <name val="Arial"/>
      <family val="2"/>
    </font>
    <font>
      <vertAlign val="superscript"/>
      <sz val="10"/>
      <name val="Arial"/>
      <family val="2"/>
    </font>
    <font>
      <sz val="10"/>
      <color rgb="FFFF0000"/>
      <name val="Arial"/>
      <family val="2"/>
    </font>
    <font>
      <i/>
      <sz val="10"/>
      <color rgb="FFFF0000"/>
      <name val="Arial"/>
      <family val="2"/>
    </font>
    <font>
      <sz val="10"/>
      <color theme="1"/>
      <name val="Arial"/>
      <family val="2"/>
    </font>
    <font>
      <sz val="10"/>
      <name val="Arial"/>
    </font>
    <font>
      <b/>
      <u/>
      <sz val="14"/>
      <name val="Arial"/>
      <family val="2"/>
    </font>
    <font>
      <b/>
      <sz val="14"/>
      <name val="Arial"/>
      <family val="2"/>
    </font>
    <font>
      <b/>
      <sz val="10"/>
      <color indexed="8"/>
      <name val="Arial"/>
      <family val="2"/>
    </font>
    <font>
      <sz val="10"/>
      <name val="MS Sans Serif"/>
    </font>
    <font>
      <sz val="10"/>
      <color indexed="8"/>
      <name val="Arial"/>
      <family val="2"/>
    </font>
    <font>
      <sz val="8"/>
      <color indexed="8"/>
      <name val="Arial"/>
      <family val="2"/>
    </font>
    <font>
      <vertAlign val="superscript"/>
      <sz val="10"/>
      <color indexed="8"/>
      <name val="Arial"/>
      <family val="2"/>
    </font>
    <font>
      <sz val="11"/>
      <name val="Arial"/>
      <family val="2"/>
    </font>
    <font>
      <vertAlign val="superscript"/>
      <sz val="9"/>
      <name val="Arial"/>
      <family val="2"/>
    </font>
    <font>
      <vertAlign val="superscript"/>
      <sz val="10"/>
      <color theme="1"/>
      <name val="Arial"/>
      <family val="2"/>
    </font>
    <font>
      <sz val="8"/>
      <color theme="1"/>
      <name val="Arial"/>
      <family val="2"/>
    </font>
  </fonts>
  <fills count="1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indexed="9"/>
        <bgColor indexed="64"/>
      </patternFill>
    </fill>
    <fill>
      <patternFill patternType="solid">
        <fgColor theme="9" tint="0.59999389629810485"/>
        <bgColor indexed="64"/>
      </patternFill>
    </fill>
    <fill>
      <patternFill patternType="solid">
        <fgColor rgb="FFCCFFCC"/>
        <bgColor indexed="64"/>
      </patternFill>
    </fill>
  </fills>
  <borders count="88">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medium">
        <color indexed="64"/>
      </top>
      <bottom/>
      <diagonal/>
    </border>
  </borders>
  <cellStyleXfs count="18">
    <xf numFmtId="0" fontId="0" fillId="0" borderId="0"/>
    <xf numFmtId="166" fontId="1" fillId="0" borderId="0" applyFont="0" applyFill="0" applyBorder="0" applyAlignment="0" applyProtection="0"/>
    <xf numFmtId="0" fontId="5" fillId="0" borderId="0" applyNumberFormat="0" applyFill="0" applyBorder="0" applyAlignment="0" applyProtection="0">
      <alignment vertical="top"/>
      <protection locked="0"/>
    </xf>
    <xf numFmtId="0" fontId="23" fillId="0" borderId="0"/>
    <xf numFmtId="0" fontId="15" fillId="0" borderId="0"/>
    <xf numFmtId="44" fontId="23" fillId="0" borderId="0" applyFont="0" applyFill="0" applyBorder="0" applyAlignment="0" applyProtection="0"/>
    <xf numFmtId="9" fontId="23"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 fillId="0" borderId="0"/>
    <xf numFmtId="172" fontId="1" fillId="0" borderId="0" applyFont="0" applyFill="0" applyBorder="0" applyAlignment="0" applyProtection="0"/>
    <xf numFmtId="9" fontId="24" fillId="0" borderId="0" applyFont="0" applyFill="0" applyBorder="0" applyAlignment="0" applyProtection="0"/>
    <xf numFmtId="0" fontId="28" fillId="0" borderId="0"/>
    <xf numFmtId="0" fontId="15" fillId="0" borderId="0"/>
    <xf numFmtId="9" fontId="29" fillId="0" borderId="0" applyFont="0" applyFill="0" applyBorder="0" applyAlignment="0" applyProtection="0"/>
    <xf numFmtId="44" fontId="29" fillId="0" borderId="0" applyFont="0" applyFill="0" applyBorder="0" applyAlignment="0" applyProtection="0"/>
  </cellStyleXfs>
  <cellXfs count="590">
    <xf numFmtId="0" fontId="0" fillId="0" borderId="0" xfId="0"/>
    <xf numFmtId="0" fontId="11" fillId="0" borderId="0" xfId="0" applyFont="1" applyAlignment="1">
      <alignment wrapText="1"/>
    </xf>
    <xf numFmtId="0" fontId="11" fillId="0" borderId="0" xfId="0" applyFont="1" applyAlignment="1"/>
    <xf numFmtId="0" fontId="1" fillId="0" borderId="0" xfId="0" applyFont="1" applyAlignment="1"/>
    <xf numFmtId="0" fontId="1" fillId="0" borderId="0" xfId="0" applyFont="1" applyAlignment="1">
      <alignment wrapText="1"/>
    </xf>
    <xf numFmtId="0" fontId="1" fillId="0" borderId="0" xfId="0" applyFont="1"/>
    <xf numFmtId="0" fontId="1" fillId="0" borderId="7" xfId="0" applyFont="1" applyFill="1" applyBorder="1" applyAlignment="1">
      <alignment horizontal="left" vertical="top" wrapText="1"/>
    </xf>
    <xf numFmtId="0" fontId="4" fillId="0" borderId="0" xfId="0" applyFont="1" applyFill="1" applyBorder="1" applyAlignment="1" applyProtection="1">
      <alignment horizontal="left" vertical="center"/>
      <protection locked="0"/>
    </xf>
    <xf numFmtId="0" fontId="1" fillId="0" borderId="7" xfId="0" applyFont="1" applyBorder="1" applyAlignment="1">
      <alignment horizontal="left" vertical="top"/>
    </xf>
    <xf numFmtId="0" fontId="1" fillId="0" borderId="7" xfId="0" applyFont="1" applyBorder="1" applyAlignment="1">
      <alignment horizontal="left" vertical="top" wrapText="1"/>
    </xf>
    <xf numFmtId="0" fontId="3" fillId="0" borderId="7" xfId="0" applyFont="1" applyBorder="1" applyAlignment="1">
      <alignment horizontal="right" vertical="top"/>
    </xf>
    <xf numFmtId="0" fontId="3" fillId="0" borderId="7" xfId="0" applyFont="1" applyBorder="1" applyAlignment="1">
      <alignment horizontal="right" vertical="top" wrapText="1"/>
    </xf>
    <xf numFmtId="0" fontId="3" fillId="0" borderId="0" xfId="0" applyFont="1" applyBorder="1" applyAlignment="1">
      <alignment horizontal="right"/>
    </xf>
    <xf numFmtId="0" fontId="16" fillId="2" borderId="7" xfId="0" applyFont="1" applyFill="1" applyBorder="1" applyAlignment="1">
      <alignment wrapText="1"/>
    </xf>
    <xf numFmtId="49" fontId="3" fillId="0" borderId="10" xfId="0" applyNumberFormat="1" applyFont="1" applyFill="1" applyBorder="1" applyAlignment="1" applyProtection="1">
      <alignment horizontal="center"/>
      <protection locked="0"/>
    </xf>
    <xf numFmtId="0" fontId="0" fillId="0" borderId="7" xfId="0" applyBorder="1" applyAlignment="1" applyProtection="1">
      <alignment horizontal="center"/>
      <protection locked="0"/>
    </xf>
    <xf numFmtId="0" fontId="0" fillId="0" borderId="12" xfId="0" applyBorder="1" applyAlignment="1" applyProtection="1">
      <alignment horizontal="center"/>
      <protection locked="0"/>
    </xf>
    <xf numFmtId="49" fontId="3" fillId="0" borderId="11" xfId="0" applyNumberFormat="1" applyFont="1" applyFill="1" applyBorder="1" applyAlignment="1" applyProtection="1">
      <alignment horizontal="center"/>
      <protection locked="0"/>
    </xf>
    <xf numFmtId="0" fontId="0" fillId="0" borderId="33" xfId="0" applyBorder="1" applyAlignment="1" applyProtection="1">
      <alignment horizontal="center"/>
      <protection locked="0"/>
    </xf>
    <xf numFmtId="0" fontId="0" fillId="0" borderId="34" xfId="0" applyBorder="1" applyAlignment="1" applyProtection="1">
      <alignment horizontal="center"/>
      <protection locked="0"/>
    </xf>
    <xf numFmtId="164" fontId="10" fillId="0" borderId="23" xfId="0" applyNumberFormat="1" applyFont="1" applyBorder="1" applyAlignment="1" applyProtection="1">
      <alignment horizontal="center" vertical="center"/>
      <protection locked="0"/>
    </xf>
    <xf numFmtId="168" fontId="10" fillId="0" borderId="23" xfId="0" applyNumberFormat="1" applyFont="1" applyBorder="1" applyAlignment="1" applyProtection="1">
      <alignment horizontal="right" vertical="center"/>
      <protection locked="0"/>
    </xf>
    <xf numFmtId="168" fontId="10" fillId="0" borderId="15" xfId="0" applyNumberFormat="1" applyFont="1" applyBorder="1" applyAlignment="1" applyProtection="1">
      <alignment horizontal="right" vertical="center"/>
      <protection locked="0"/>
    </xf>
    <xf numFmtId="168" fontId="10" fillId="0" borderId="35" xfId="0" applyNumberFormat="1" applyFont="1" applyBorder="1" applyAlignment="1" applyProtection="1">
      <alignment horizontal="right" vertical="center"/>
      <protection locked="0"/>
    </xf>
    <xf numFmtId="164" fontId="10" fillId="0" borderId="15" xfId="0" applyNumberFormat="1" applyFont="1" applyBorder="1" applyAlignment="1" applyProtection="1">
      <alignment horizontal="center" vertical="center"/>
      <protection locked="0"/>
    </xf>
    <xf numFmtId="164" fontId="10" fillId="0" borderId="15" xfId="0" applyNumberFormat="1" applyFont="1" applyFill="1" applyBorder="1" applyAlignment="1" applyProtection="1">
      <alignment horizontal="center" vertical="center"/>
      <protection locked="0"/>
    </xf>
    <xf numFmtId="164" fontId="10" fillId="0" borderId="36" xfId="0" applyNumberFormat="1" applyFont="1" applyFill="1" applyBorder="1" applyAlignment="1" applyProtection="1">
      <alignment horizontal="center" vertical="center"/>
      <protection locked="0"/>
    </xf>
    <xf numFmtId="168" fontId="10" fillId="0" borderId="36" xfId="0" applyNumberFormat="1" applyFont="1" applyBorder="1" applyAlignment="1" applyProtection="1">
      <alignment horizontal="right" vertical="center"/>
      <protection locked="0"/>
    </xf>
    <xf numFmtId="168" fontId="10" fillId="0" borderId="3" xfId="0" applyNumberFormat="1" applyFont="1" applyBorder="1" applyAlignment="1" applyProtection="1">
      <alignment vertical="center" wrapText="1"/>
      <protection locked="0"/>
    </xf>
    <xf numFmtId="168" fontId="10" fillId="0" borderId="28" xfId="0" applyNumberFormat="1" applyFont="1" applyBorder="1" applyAlignment="1" applyProtection="1">
      <alignment vertical="center" wrapText="1"/>
      <protection locked="0"/>
    </xf>
    <xf numFmtId="168" fontId="10" fillId="0" borderId="8" xfId="0" applyNumberFormat="1" applyFont="1" applyBorder="1" applyAlignment="1" applyProtection="1">
      <alignment horizontal="right" vertical="center" wrapText="1"/>
      <protection locked="0"/>
    </xf>
    <xf numFmtId="168" fontId="10" fillId="0" borderId="8" xfId="0" applyNumberFormat="1" applyFont="1" applyBorder="1" applyAlignment="1" applyProtection="1">
      <alignment vertical="center" wrapText="1"/>
      <protection locked="0"/>
    </xf>
    <xf numFmtId="49" fontId="6" fillId="0" borderId="3" xfId="0" applyNumberFormat="1" applyFont="1" applyBorder="1" applyAlignment="1" applyProtection="1">
      <alignment horizontal="center" vertical="center" wrapText="1"/>
      <protection locked="0"/>
    </xf>
    <xf numFmtId="49" fontId="6" fillId="0" borderId="28"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Border="1" applyAlignment="1" applyProtection="1">
      <alignment wrapText="1"/>
      <protection locked="0"/>
    </xf>
    <xf numFmtId="164" fontId="10" fillId="4" borderId="35" xfId="0" applyNumberFormat="1" applyFont="1" applyFill="1" applyBorder="1" applyAlignment="1" applyProtection="1">
      <alignment horizontal="center" vertical="center"/>
      <protection locked="0"/>
    </xf>
    <xf numFmtId="0" fontId="3" fillId="5" borderId="7" xfId="0" applyFont="1" applyFill="1" applyBorder="1" applyAlignment="1">
      <alignment horizontal="right" vertical="top" wrapText="1"/>
    </xf>
    <xf numFmtId="0" fontId="1" fillId="5" borderId="7" xfId="0" applyFont="1" applyFill="1" applyBorder="1" applyAlignment="1">
      <alignment horizontal="left" vertical="top" wrapText="1"/>
    </xf>
    <xf numFmtId="0" fontId="3" fillId="5" borderId="7" xfId="0" applyFont="1" applyFill="1" applyBorder="1" applyAlignment="1">
      <alignment horizontal="right" vertical="top"/>
    </xf>
    <xf numFmtId="0" fontId="16" fillId="2" borderId="7" xfId="0" applyFont="1" applyFill="1" applyBorder="1" applyAlignment="1">
      <alignment vertical="top"/>
    </xf>
    <xf numFmtId="0" fontId="3" fillId="0" borderId="7" xfId="0" applyFont="1" applyFill="1" applyBorder="1" applyAlignment="1">
      <alignment horizontal="right" vertical="top" wrapText="1"/>
    </xf>
    <xf numFmtId="0" fontId="1" fillId="0" borderId="7" xfId="0" quotePrefix="1" applyFont="1" applyFill="1" applyBorder="1" applyAlignment="1">
      <alignment horizontal="left" vertical="top" wrapText="1"/>
    </xf>
    <xf numFmtId="168" fontId="1" fillId="0" borderId="8" xfId="0" applyNumberFormat="1" applyFont="1" applyBorder="1" applyAlignment="1" applyProtection="1">
      <alignment vertical="center" wrapText="1"/>
      <protection locked="0"/>
    </xf>
    <xf numFmtId="0" fontId="1" fillId="6" borderId="7" xfId="0" applyFont="1" applyFill="1" applyBorder="1" applyAlignment="1">
      <alignment horizontal="left" vertical="top" wrapText="1"/>
    </xf>
    <xf numFmtId="0" fontId="1" fillId="6" borderId="7" xfId="0" quotePrefix="1" applyFont="1" applyFill="1" applyBorder="1" applyAlignment="1">
      <alignment horizontal="left" vertical="top" wrapText="1"/>
    </xf>
    <xf numFmtId="0" fontId="3" fillId="6" borderId="7" xfId="0" applyFont="1" applyFill="1" applyBorder="1" applyAlignment="1">
      <alignment horizontal="right" vertical="top" wrapText="1"/>
    </xf>
    <xf numFmtId="49" fontId="3" fillId="0" borderId="0" xfId="0" applyNumberFormat="1" applyFont="1" applyFill="1" applyBorder="1" applyAlignment="1" applyProtection="1">
      <alignment horizontal="center"/>
      <protection locked="0"/>
    </xf>
    <xf numFmtId="0" fontId="1" fillId="0" borderId="7" xfId="0" quotePrefix="1" applyFont="1" applyBorder="1" applyAlignment="1">
      <alignment horizontal="left" vertical="top" wrapText="1"/>
    </xf>
    <xf numFmtId="0" fontId="1" fillId="0" borderId="7" xfId="11" applyFont="1" applyBorder="1" applyAlignment="1">
      <alignment horizontal="left" vertical="top"/>
    </xf>
    <xf numFmtId="0" fontId="1" fillId="0" borderId="7" xfId="11" applyFont="1" applyBorder="1" applyAlignment="1">
      <alignment horizontal="left" vertical="top" wrapText="1"/>
    </xf>
    <xf numFmtId="168" fontId="1" fillId="0" borderId="34" xfId="11" applyNumberFormat="1" applyFont="1" applyBorder="1" applyAlignment="1" applyProtection="1">
      <protection locked="0"/>
    </xf>
    <xf numFmtId="10" fontId="1" fillId="0" borderId="0" xfId="11" applyNumberFormat="1" applyFont="1" applyBorder="1" applyProtection="1">
      <protection locked="0"/>
    </xf>
    <xf numFmtId="168" fontId="1" fillId="0" borderId="0" xfId="11" applyNumberFormat="1" applyFont="1" applyBorder="1" applyProtection="1">
      <protection locked="0"/>
    </xf>
    <xf numFmtId="0" fontId="1" fillId="0" borderId="54" xfId="11" applyNumberFormat="1" applyFont="1" applyBorder="1" applyProtection="1">
      <protection locked="0"/>
    </xf>
    <xf numFmtId="0" fontId="1" fillId="0" borderId="55" xfId="11" applyNumberFormat="1" applyFont="1" applyBorder="1" applyProtection="1">
      <protection locked="0"/>
    </xf>
    <xf numFmtId="168" fontId="1" fillId="0" borderId="12" xfId="11" applyNumberFormat="1" applyFont="1" applyBorder="1" applyAlignment="1" applyProtection="1">
      <protection locked="0"/>
    </xf>
    <xf numFmtId="10" fontId="1" fillId="0" borderId="7" xfId="11" applyNumberFormat="1" applyFont="1" applyBorder="1" applyProtection="1">
      <protection locked="0"/>
    </xf>
    <xf numFmtId="168" fontId="1" fillId="0" borderId="7" xfId="11" applyNumberFormat="1" applyFont="1" applyBorder="1" applyProtection="1">
      <protection locked="0"/>
    </xf>
    <xf numFmtId="0" fontId="1" fillId="0" borderId="7" xfId="11" applyNumberFormat="1" applyFont="1" applyBorder="1" applyProtection="1">
      <protection locked="0"/>
    </xf>
    <xf numFmtId="0" fontId="1" fillId="0" borderId="10" xfId="11" applyNumberFormat="1" applyFont="1" applyBorder="1" applyProtection="1">
      <protection locked="0"/>
    </xf>
    <xf numFmtId="168" fontId="1" fillId="0" borderId="60" xfId="11" applyNumberFormat="1" applyFont="1" applyBorder="1" applyProtection="1">
      <protection locked="0"/>
    </xf>
    <xf numFmtId="168" fontId="1" fillId="0" borderId="32" xfId="11" applyNumberFormat="1" applyFont="1" applyBorder="1" applyProtection="1">
      <protection locked="0"/>
    </xf>
    <xf numFmtId="168" fontId="1" fillId="0" borderId="33" xfId="11" applyNumberFormat="1" applyFont="1" applyBorder="1" applyProtection="1">
      <protection locked="0"/>
    </xf>
    <xf numFmtId="0" fontId="1" fillId="0" borderId="0" xfId="11" applyNumberFormat="1" applyFont="1" applyBorder="1" applyProtection="1">
      <protection locked="0"/>
    </xf>
    <xf numFmtId="0" fontId="1" fillId="0" borderId="32" xfId="11" applyNumberFormat="1" applyFont="1" applyBorder="1" applyProtection="1">
      <protection locked="0"/>
    </xf>
    <xf numFmtId="0" fontId="1" fillId="0" borderId="31" xfId="11" applyNumberFormat="1" applyFont="1" applyBorder="1" applyProtection="1">
      <protection locked="0"/>
    </xf>
    <xf numFmtId="168" fontId="1" fillId="0" borderId="61" xfId="11" applyNumberFormat="1" applyFont="1" applyBorder="1" applyProtection="1">
      <protection locked="0"/>
    </xf>
    <xf numFmtId="168" fontId="1" fillId="0" borderId="54" xfId="11" applyNumberFormat="1" applyFont="1" applyBorder="1" applyProtection="1">
      <protection locked="0"/>
    </xf>
    <xf numFmtId="168" fontId="1" fillId="0" borderId="12" xfId="11" applyNumberFormat="1" applyFont="1" applyBorder="1" applyProtection="1">
      <protection locked="0"/>
    </xf>
    <xf numFmtId="0" fontId="1" fillId="0" borderId="18" xfId="11" applyNumberFormat="1" applyFont="1" applyBorder="1" applyProtection="1">
      <protection locked="0"/>
    </xf>
    <xf numFmtId="168" fontId="1" fillId="0" borderId="0" xfId="0" applyNumberFormat="1" applyFont="1" applyBorder="1" applyAlignment="1" applyProtection="1">
      <alignment vertical="center" wrapText="1"/>
      <protection locked="0"/>
    </xf>
    <xf numFmtId="168" fontId="1" fillId="0" borderId="0" xfId="0" applyNumberFormat="1" applyFont="1" applyBorder="1" applyAlignment="1" applyProtection="1">
      <alignment horizontal="right"/>
      <protection locked="0"/>
    </xf>
    <xf numFmtId="0" fontId="1" fillId="0" borderId="7" xfId="11" applyFont="1" applyBorder="1" applyAlignment="1" applyProtection="1">
      <alignment vertical="center" wrapText="1"/>
      <protection locked="0"/>
    </xf>
    <xf numFmtId="0" fontId="1" fillId="0" borderId="0" xfId="11" applyFont="1" applyAlignment="1" applyProtection="1">
      <alignment vertical="center" wrapText="1"/>
      <protection locked="0"/>
    </xf>
    <xf numFmtId="0" fontId="1" fillId="0" borderId="0" xfId="0" applyFont="1" applyBorder="1"/>
    <xf numFmtId="0" fontId="0" fillId="0" borderId="0" xfId="0" applyBorder="1" applyAlignment="1" applyProtection="1">
      <alignment horizontal="center"/>
      <protection locked="0"/>
    </xf>
    <xf numFmtId="0" fontId="2" fillId="0" borderId="0" xfId="0" applyFont="1" applyProtection="1">
      <protection locked="0"/>
    </xf>
    <xf numFmtId="0" fontId="1" fillId="0" borderId="0" xfId="0" applyFont="1" applyBorder="1" applyProtection="1">
      <protection locked="0"/>
    </xf>
    <xf numFmtId="0" fontId="2" fillId="0" borderId="0" xfId="0" applyFont="1" applyBorder="1" applyProtection="1">
      <protection locked="0"/>
    </xf>
    <xf numFmtId="0" fontId="1" fillId="0" borderId="0" xfId="0" applyFont="1" applyProtection="1">
      <protection locked="0"/>
    </xf>
    <xf numFmtId="0" fontId="0" fillId="0" borderId="0" xfId="0" applyProtection="1">
      <protection locked="0"/>
    </xf>
    <xf numFmtId="0" fontId="3" fillId="0" borderId="0" xfId="0" applyFont="1" applyProtection="1">
      <protection locked="0"/>
    </xf>
    <xf numFmtId="0" fontId="1" fillId="0" borderId="1" xfId="0" applyFont="1" applyBorder="1" applyProtection="1">
      <protection locked="0"/>
    </xf>
    <xf numFmtId="0" fontId="0" fillId="0" borderId="0" xfId="0" applyBorder="1" applyProtection="1">
      <protection locked="0"/>
    </xf>
    <xf numFmtId="0" fontId="8" fillId="0" borderId="0" xfId="0" applyFont="1" applyBorder="1" applyAlignment="1" applyProtection="1">
      <alignment horizontal="right"/>
      <protection locked="0"/>
    </xf>
    <xf numFmtId="0" fontId="0" fillId="0" borderId="0" xfId="0" applyBorder="1" applyAlignment="1" applyProtection="1">
      <alignment horizontal="left" vertical="center"/>
      <protection locked="0"/>
    </xf>
    <xf numFmtId="0" fontId="0" fillId="0" borderId="0" xfId="0" applyBorder="1" applyAlignment="1" applyProtection="1">
      <protection locked="0"/>
    </xf>
    <xf numFmtId="0" fontId="3" fillId="0" borderId="0" xfId="0" applyFont="1" applyFill="1" applyBorder="1" applyAlignment="1" applyProtection="1">
      <alignment horizontal="left" vertical="center" wrapText="1"/>
      <protection locked="0"/>
    </xf>
    <xf numFmtId="0" fontId="3" fillId="0" borderId="0" xfId="0" applyFont="1" applyBorder="1" applyAlignment="1" applyProtection="1">
      <alignment horizontal="center"/>
      <protection locked="0"/>
    </xf>
    <xf numFmtId="0" fontId="3" fillId="0" borderId="0" xfId="0" applyFont="1" applyAlignment="1" applyProtection="1">
      <protection locked="0"/>
    </xf>
    <xf numFmtId="0" fontId="3" fillId="0" borderId="0" xfId="0" applyFont="1" applyAlignment="1" applyProtection="1">
      <alignment horizontal="center"/>
      <protection locked="0"/>
    </xf>
    <xf numFmtId="0" fontId="8" fillId="0" borderId="7" xfId="0" applyFont="1" applyBorder="1" applyAlignment="1" applyProtection="1">
      <alignment horizontal="right"/>
      <protection locked="0"/>
    </xf>
    <xf numFmtId="0" fontId="8" fillId="0" borderId="7" xfId="0" applyFont="1" applyBorder="1" applyProtection="1">
      <protection locked="0"/>
    </xf>
    <xf numFmtId="0" fontId="0" fillId="0" borderId="0" xfId="0" applyBorder="1" applyAlignment="1" applyProtection="1">
      <alignment horizontal="right"/>
      <protection locked="0"/>
    </xf>
    <xf numFmtId="0" fontId="0" fillId="0" borderId="0" xfId="0" applyAlignment="1" applyProtection="1">
      <alignment horizontal="left"/>
      <protection locked="0"/>
    </xf>
    <xf numFmtId="0" fontId="0" fillId="0" borderId="0" xfId="0" applyAlignment="1" applyProtection="1">
      <alignment horizontal="right"/>
      <protection locked="0"/>
    </xf>
    <xf numFmtId="14" fontId="0" fillId="0" borderId="0" xfId="0" applyNumberFormat="1" applyBorder="1" applyAlignment="1" applyProtection="1">
      <alignment horizontal="center"/>
      <protection locked="0"/>
    </xf>
    <xf numFmtId="0" fontId="8" fillId="0" borderId="2" xfId="0" applyFont="1" applyBorder="1" applyProtection="1">
      <protection locked="0"/>
    </xf>
    <xf numFmtId="0" fontId="8" fillId="0" borderId="0" xfId="0" applyFont="1" applyBorder="1" applyProtection="1">
      <protection locked="0"/>
    </xf>
    <xf numFmtId="0" fontId="14" fillId="0" borderId="13" xfId="2" applyFont="1" applyBorder="1" applyAlignment="1" applyProtection="1">
      <protection locked="0"/>
    </xf>
    <xf numFmtId="0" fontId="14" fillId="0" borderId="49" xfId="2" applyFont="1" applyBorder="1" applyAlignment="1" applyProtection="1">
      <protection locked="0"/>
    </xf>
    <xf numFmtId="49" fontId="3" fillId="0" borderId="10" xfId="11" applyNumberFormat="1" applyFont="1" applyBorder="1" applyProtection="1">
      <protection locked="0"/>
    </xf>
    <xf numFmtId="49" fontId="3" fillId="0" borderId="11" xfId="11" applyNumberFormat="1" applyFont="1" applyBorder="1" applyProtection="1">
      <protection locked="0"/>
    </xf>
    <xf numFmtId="0" fontId="0" fillId="0" borderId="0" xfId="0" applyFill="1" applyProtection="1">
      <protection locked="0"/>
    </xf>
    <xf numFmtId="49" fontId="3" fillId="0" borderId="0" xfId="0" applyNumberFormat="1" applyFont="1" applyBorder="1" applyProtection="1">
      <protection locked="0"/>
    </xf>
    <xf numFmtId="3" fontId="1" fillId="0" borderId="0" xfId="0" applyNumberFormat="1" applyFont="1" applyFill="1" applyBorder="1" applyAlignment="1" applyProtection="1">
      <alignment horizontal="center"/>
      <protection locked="0"/>
    </xf>
    <xf numFmtId="0" fontId="8" fillId="0" borderId="9" xfId="0" applyFont="1" applyBorder="1" applyAlignment="1" applyProtection="1">
      <alignment horizontal="right"/>
      <protection locked="0"/>
    </xf>
    <xf numFmtId="0" fontId="3" fillId="0" borderId="0" xfId="0" applyFont="1" applyFill="1" applyBorder="1" applyAlignment="1" applyProtection="1">
      <alignment horizontal="center"/>
      <protection locked="0"/>
    </xf>
    <xf numFmtId="0" fontId="8" fillId="0" borderId="3" xfId="0" applyFont="1" applyFill="1" applyBorder="1" applyAlignment="1" applyProtection="1">
      <alignment horizontal="right" wrapText="1"/>
      <protection locked="0"/>
    </xf>
    <xf numFmtId="168" fontId="0" fillId="0" borderId="0" xfId="0" applyNumberFormat="1" applyFill="1" applyBorder="1" applyAlignment="1" applyProtection="1">
      <alignment horizontal="center"/>
      <protection locked="0"/>
    </xf>
    <xf numFmtId="0" fontId="0" fillId="0" borderId="0" xfId="0" applyFill="1" applyBorder="1" applyAlignment="1" applyProtection="1">
      <protection locked="0"/>
    </xf>
    <xf numFmtId="0" fontId="0" fillId="0" borderId="0" xfId="0" applyAlignment="1" applyProtection="1">
      <protection locked="0"/>
    </xf>
    <xf numFmtId="0" fontId="21" fillId="0" borderId="0" xfId="0" applyFont="1" applyProtection="1">
      <protection locked="0"/>
    </xf>
    <xf numFmtId="49" fontId="3" fillId="2" borderId="13" xfId="0" applyNumberFormat="1" applyFont="1" applyFill="1" applyBorder="1" applyProtection="1"/>
    <xf numFmtId="0" fontId="0" fillId="2" borderId="10" xfId="0" applyFill="1" applyBorder="1" applyAlignment="1" applyProtection="1">
      <alignment horizontal="center"/>
    </xf>
    <xf numFmtId="0" fontId="0" fillId="2" borderId="7" xfId="0" applyFill="1" applyBorder="1" applyAlignment="1" applyProtection="1">
      <alignment horizontal="center"/>
    </xf>
    <xf numFmtId="0" fontId="0" fillId="2" borderId="12" xfId="0" applyFill="1" applyBorder="1" applyAlignment="1" applyProtection="1">
      <alignment horizontal="center"/>
    </xf>
    <xf numFmtId="0" fontId="4" fillId="0" borderId="0" xfId="0" applyFont="1" applyBorder="1" applyAlignment="1" applyProtection="1">
      <protection locked="0"/>
    </xf>
    <xf numFmtId="0" fontId="6" fillId="0" borderId="0" xfId="0" applyFont="1" applyBorder="1" applyAlignment="1" applyProtection="1">
      <alignment horizontal="left"/>
      <protection locked="0"/>
    </xf>
    <xf numFmtId="0" fontId="6" fillId="0" borderId="0" xfId="0" applyFont="1" applyAlignment="1" applyProtection="1">
      <alignment horizontal="right"/>
      <protection locked="0"/>
    </xf>
    <xf numFmtId="0" fontId="4" fillId="0" borderId="0" xfId="0" applyFont="1" applyBorder="1" applyAlignment="1" applyProtection="1">
      <alignment horizontal="center"/>
      <protection locked="0"/>
    </xf>
    <xf numFmtId="0" fontId="2" fillId="0" borderId="7" xfId="0" applyFont="1" applyBorder="1" applyAlignment="1" applyProtection="1">
      <alignment horizontal="right"/>
      <protection locked="0"/>
    </xf>
    <xf numFmtId="0" fontId="0" fillId="0" borderId="5" xfId="0" applyBorder="1" applyAlignment="1" applyProtection="1">
      <alignment horizontal="center"/>
      <protection locked="0"/>
    </xf>
    <xf numFmtId="49" fontId="2" fillId="0" borderId="0" xfId="0" applyNumberFormat="1" applyFont="1" applyBorder="1" applyProtection="1">
      <protection locked="0"/>
    </xf>
    <xf numFmtId="49" fontId="2" fillId="0" borderId="0" xfId="0" applyNumberFormat="1" applyFont="1" applyBorder="1" applyAlignment="1" applyProtection="1">
      <alignment horizontal="center" vertical="top"/>
      <protection locked="0"/>
    </xf>
    <xf numFmtId="49" fontId="2" fillId="0" borderId="0" xfId="0" applyNumberFormat="1" applyFont="1" applyAlignment="1" applyProtection="1">
      <alignment horizontal="center" vertical="top"/>
      <protection locked="0"/>
    </xf>
    <xf numFmtId="0" fontId="2" fillId="0" borderId="2" xfId="0" applyFont="1" applyBorder="1" applyProtection="1">
      <protection locked="0"/>
    </xf>
    <xf numFmtId="49" fontId="6" fillId="0" borderId="3" xfId="0" applyNumberFormat="1" applyFont="1" applyBorder="1" applyAlignment="1" applyProtection="1">
      <alignment vertical="center" wrapText="1"/>
      <protection locked="0"/>
    </xf>
    <xf numFmtId="0" fontId="2" fillId="0" borderId="0" xfId="0" applyFont="1" applyBorder="1" applyAlignment="1" applyProtection="1">
      <alignment vertical="center"/>
      <protection locked="0"/>
    </xf>
    <xf numFmtId="2" fontId="2" fillId="0" borderId="0" xfId="0" applyNumberFormat="1" applyFont="1" applyBorder="1" applyAlignment="1" applyProtection="1">
      <alignment vertical="center"/>
      <protection locked="0"/>
    </xf>
    <xf numFmtId="49" fontId="6" fillId="0" borderId="4" xfId="0" applyNumberFormat="1" applyFont="1" applyFill="1" applyBorder="1" applyAlignment="1" applyProtection="1">
      <alignment vertical="center" wrapText="1"/>
      <protection locked="0"/>
    </xf>
    <xf numFmtId="168" fontId="10" fillId="0" borderId="15" xfId="0" applyNumberFormat="1" applyFont="1" applyFill="1" applyBorder="1" applyAlignment="1" applyProtection="1">
      <alignment horizontal="right" vertical="center"/>
      <protection locked="0"/>
    </xf>
    <xf numFmtId="0" fontId="2" fillId="0" borderId="12" xfId="0" applyFont="1" applyBorder="1" applyProtection="1">
      <protection locked="0"/>
    </xf>
    <xf numFmtId="49" fontId="6" fillId="0" borderId="0" xfId="0" applyNumberFormat="1" applyFont="1" applyFill="1" applyBorder="1" applyAlignment="1" applyProtection="1">
      <alignment vertical="center" wrapText="1"/>
      <protection locked="0"/>
    </xf>
    <xf numFmtId="0" fontId="2" fillId="0" borderId="12" xfId="0" applyFont="1" applyBorder="1" applyAlignment="1" applyProtection="1">
      <alignment vertical="center"/>
      <protection locked="0"/>
    </xf>
    <xf numFmtId="49" fontId="13" fillId="2" borderId="8" xfId="0" applyNumberFormat="1" applyFont="1" applyFill="1" applyBorder="1" applyAlignment="1" applyProtection="1">
      <alignment vertical="center" wrapText="1"/>
      <protection locked="0"/>
    </xf>
    <xf numFmtId="0" fontId="2" fillId="0" borderId="2" xfId="0" applyFont="1" applyBorder="1" applyAlignment="1" applyProtection="1">
      <alignment vertical="center"/>
      <protection locked="0"/>
    </xf>
    <xf numFmtId="49" fontId="6" fillId="0" borderId="9" xfId="0" applyNumberFormat="1" applyFont="1" applyBorder="1" applyAlignment="1" applyProtection="1">
      <alignment vertical="center" wrapText="1"/>
      <protection locked="0"/>
    </xf>
    <xf numFmtId="49" fontId="6" fillId="0" borderId="28" xfId="0" applyNumberFormat="1" applyFont="1" applyBorder="1" applyAlignment="1" applyProtection="1">
      <alignment vertical="center" wrapText="1"/>
      <protection locked="0"/>
    </xf>
    <xf numFmtId="0" fontId="2" fillId="0" borderId="6" xfId="0" applyFont="1" applyBorder="1" applyAlignment="1" applyProtection="1">
      <alignment vertical="center"/>
      <protection locked="0"/>
    </xf>
    <xf numFmtId="49" fontId="6" fillId="0" borderId="8" xfId="0" applyNumberFormat="1" applyFont="1" applyBorder="1" applyAlignment="1" applyProtection="1">
      <alignment vertical="center" wrapText="1"/>
      <protection locked="0"/>
    </xf>
    <xf numFmtId="0" fontId="2" fillId="0" borderId="18" xfId="0" applyFont="1" applyBorder="1" applyProtection="1">
      <protection locked="0"/>
    </xf>
    <xf numFmtId="0" fontId="2" fillId="0" borderId="17" xfId="0" applyFont="1" applyBorder="1" applyAlignment="1" applyProtection="1">
      <alignment horizontal="right"/>
      <protection locked="0"/>
    </xf>
    <xf numFmtId="0" fontId="2" fillId="0" borderId="2" xfId="0" applyFont="1" applyBorder="1" applyAlignment="1" applyProtection="1">
      <alignment horizontal="right"/>
      <protection locked="0"/>
    </xf>
    <xf numFmtId="0" fontId="1" fillId="0" borderId="0" xfId="11" applyAlignment="1" applyProtection="1">
      <alignment vertical="center" wrapText="1"/>
      <protection locked="0"/>
    </xf>
    <xf numFmtId="0" fontId="1" fillId="2" borderId="32" xfId="11" applyFont="1" applyFill="1" applyBorder="1" applyAlignment="1" applyProtection="1">
      <alignment horizontal="center" vertical="center" wrapText="1"/>
      <protection locked="0"/>
    </xf>
    <xf numFmtId="0" fontId="1" fillId="2" borderId="37" xfId="11" applyFont="1" applyFill="1" applyBorder="1" applyAlignment="1" applyProtection="1">
      <alignment horizontal="center" vertical="center" wrapText="1"/>
      <protection locked="0"/>
    </xf>
    <xf numFmtId="0" fontId="1" fillId="0" borderId="7" xfId="11" applyFont="1" applyBorder="1" applyAlignment="1" applyProtection="1">
      <alignment horizontal="center" vertical="center" wrapText="1"/>
      <protection locked="0"/>
    </xf>
    <xf numFmtId="0" fontId="1" fillId="0" borderId="0" xfId="11" applyFont="1" applyAlignment="1" applyProtection="1">
      <alignment vertical="center"/>
      <protection locked="0"/>
    </xf>
    <xf numFmtId="0" fontId="20" fillId="0" borderId="0" xfId="11" applyFont="1" applyAlignment="1" applyProtection="1">
      <alignment horizontal="right" vertical="center" indent="1"/>
      <protection locked="0"/>
    </xf>
    <xf numFmtId="0" fontId="1" fillId="0" borderId="0" xfId="11" applyAlignment="1" applyProtection="1">
      <alignment vertical="center"/>
      <protection locked="0"/>
    </xf>
    <xf numFmtId="0" fontId="12" fillId="0" borderId="0" xfId="11" applyFont="1" applyAlignment="1" applyProtection="1">
      <alignment vertical="center"/>
      <protection locked="0"/>
    </xf>
    <xf numFmtId="0" fontId="1" fillId="0" borderId="0" xfId="11" applyAlignment="1" applyProtection="1">
      <alignment horizontal="right" vertical="center" indent="1"/>
      <protection locked="0"/>
    </xf>
    <xf numFmtId="0" fontId="1" fillId="0" borderId="0" xfId="11" applyFill="1" applyBorder="1" applyAlignment="1" applyProtection="1">
      <alignment vertical="center" wrapText="1"/>
      <protection locked="0"/>
    </xf>
    <xf numFmtId="0" fontId="6" fillId="6" borderId="0" xfId="0" applyFont="1" applyFill="1" applyBorder="1" applyAlignment="1" applyProtection="1">
      <alignment vertical="center" wrapText="1"/>
      <protection locked="0"/>
    </xf>
    <xf numFmtId="0" fontId="3" fillId="6" borderId="0" xfId="0" applyFont="1" applyFill="1" applyBorder="1" applyAlignment="1" applyProtection="1">
      <alignment horizontal="left" vertical="center" wrapText="1"/>
      <protection locked="0"/>
    </xf>
    <xf numFmtId="0" fontId="2" fillId="0" borderId="17" xfId="0" applyFont="1" applyBorder="1" applyAlignment="1" applyProtection="1">
      <alignment vertical="center"/>
      <protection locked="0"/>
    </xf>
    <xf numFmtId="0" fontId="2" fillId="0" borderId="6" xfId="0" applyFont="1" applyBorder="1" applyProtection="1">
      <protection locked="0"/>
    </xf>
    <xf numFmtId="0" fontId="2" fillId="0" borderId="17" xfId="0" applyFont="1" applyFill="1" applyBorder="1" applyAlignment="1" applyProtection="1">
      <alignment vertical="center"/>
      <protection locked="0"/>
    </xf>
    <xf numFmtId="0" fontId="2" fillId="0" borderId="2" xfId="0" applyFont="1" applyFill="1" applyBorder="1" applyProtection="1">
      <protection locked="0"/>
    </xf>
    <xf numFmtId="0" fontId="2" fillId="0" borderId="18" xfId="0" applyFont="1" applyBorder="1" applyAlignment="1" applyProtection="1">
      <alignment vertical="center"/>
      <protection locked="0"/>
    </xf>
    <xf numFmtId="49" fontId="2" fillId="0" borderId="0" xfId="0" applyNumberFormat="1" applyFont="1" applyBorder="1" applyAlignment="1" applyProtection="1">
      <alignment vertical="top" wrapText="1"/>
      <protection locked="0"/>
    </xf>
    <xf numFmtId="0" fontId="6" fillId="0" borderId="0" xfId="0" applyFont="1" applyBorder="1" applyAlignment="1" applyProtection="1">
      <alignment horizontal="right"/>
      <protection locked="0"/>
    </xf>
    <xf numFmtId="0" fontId="4" fillId="0" borderId="8" xfId="0" applyFont="1" applyBorder="1" applyAlignment="1" applyProtection="1">
      <alignment horizontal="center"/>
      <protection locked="0"/>
    </xf>
    <xf numFmtId="49" fontId="13" fillId="2" borderId="22" xfId="0" applyNumberFormat="1" applyFont="1" applyFill="1" applyBorder="1" applyAlignment="1" applyProtection="1">
      <alignment vertical="center" wrapText="1"/>
      <protection locked="0"/>
    </xf>
    <xf numFmtId="49" fontId="6" fillId="0" borderId="16" xfId="0" applyNumberFormat="1" applyFont="1" applyBorder="1" applyAlignment="1" applyProtection="1">
      <alignment vertical="center" wrapText="1"/>
      <protection locked="0"/>
    </xf>
    <xf numFmtId="49" fontId="6" fillId="0" borderId="16" xfId="0" applyNumberFormat="1" applyFont="1" applyFill="1" applyBorder="1" applyAlignment="1" applyProtection="1">
      <alignment vertical="center" wrapText="1"/>
      <protection locked="0"/>
    </xf>
    <xf numFmtId="49" fontId="6" fillId="0" borderId="29" xfId="0" applyNumberFormat="1" applyFont="1" applyBorder="1" applyAlignment="1" applyProtection="1">
      <alignment vertical="center" wrapText="1"/>
      <protection locked="0"/>
    </xf>
    <xf numFmtId="0" fontId="0" fillId="0" borderId="2" xfId="0" applyBorder="1" applyProtection="1">
      <protection locked="0"/>
    </xf>
    <xf numFmtId="49" fontId="6" fillId="0" borderId="21" xfId="0" applyNumberFormat="1" applyFont="1" applyBorder="1" applyAlignment="1" applyProtection="1">
      <alignment vertical="center" wrapText="1"/>
      <protection locked="0"/>
    </xf>
    <xf numFmtId="168" fontId="3" fillId="2" borderId="25" xfId="0" applyNumberFormat="1" applyFont="1" applyFill="1" applyBorder="1" applyAlignment="1" applyProtection="1">
      <alignment vertical="center" wrapText="1"/>
      <protection locked="0"/>
    </xf>
    <xf numFmtId="0" fontId="0" fillId="0" borderId="0" xfId="0" applyFill="1" applyBorder="1" applyProtection="1">
      <protection locked="0"/>
    </xf>
    <xf numFmtId="49" fontId="2" fillId="0" borderId="0" xfId="0" applyNumberFormat="1" applyFont="1" applyFill="1" applyBorder="1" applyAlignment="1" applyProtection="1">
      <alignment vertical="center" wrapText="1"/>
      <protection locked="0"/>
    </xf>
    <xf numFmtId="169" fontId="2" fillId="0" borderId="0" xfId="0" applyNumberFormat="1" applyFont="1" applyFill="1" applyBorder="1" applyAlignment="1" applyProtection="1">
      <alignment vertical="center" wrapText="1"/>
      <protection locked="0"/>
    </xf>
    <xf numFmtId="49" fontId="13" fillId="2" borderId="26" xfId="0" applyNumberFormat="1" applyFont="1" applyFill="1" applyBorder="1" applyAlignment="1" applyProtection="1">
      <alignment vertical="center" wrapText="1"/>
      <protection locked="0"/>
    </xf>
    <xf numFmtId="0" fontId="8" fillId="0" borderId="0" xfId="0" applyFont="1" applyFill="1" applyBorder="1" applyProtection="1">
      <protection locked="0"/>
    </xf>
    <xf numFmtId="0" fontId="6" fillId="0" borderId="0" xfId="0" applyFont="1" applyFill="1" applyBorder="1" applyProtection="1">
      <protection locked="0"/>
    </xf>
    <xf numFmtId="0" fontId="9" fillId="0" borderId="19" xfId="0" applyFont="1" applyBorder="1" applyProtection="1">
      <protection locked="0"/>
    </xf>
    <xf numFmtId="0" fontId="6" fillId="0" borderId="20" xfId="0" applyFont="1" applyBorder="1" applyProtection="1">
      <protection locked="0"/>
    </xf>
    <xf numFmtId="49" fontId="13" fillId="0" borderId="0" xfId="0" applyNumberFormat="1" applyFont="1" applyFill="1" applyBorder="1" applyAlignment="1" applyProtection="1">
      <alignment vertical="center" wrapText="1"/>
      <protection locked="0"/>
    </xf>
    <xf numFmtId="49" fontId="2" fillId="0" borderId="0" xfId="0" applyNumberFormat="1" applyFont="1" applyBorder="1" applyAlignment="1" applyProtection="1">
      <alignment vertical="center" wrapText="1"/>
      <protection locked="0"/>
    </xf>
    <xf numFmtId="0" fontId="3" fillId="0" borderId="0" xfId="0" applyFont="1" applyBorder="1" applyProtection="1">
      <protection locked="0"/>
    </xf>
    <xf numFmtId="167" fontId="10" fillId="0" borderId="0" xfId="1" applyNumberFormat="1" applyFont="1" applyFill="1" applyBorder="1" applyProtection="1">
      <protection locked="0"/>
    </xf>
    <xf numFmtId="9" fontId="10" fillId="0" borderId="0" xfId="0" applyNumberFormat="1" applyFont="1" applyFill="1" applyBorder="1" applyAlignment="1" applyProtection="1">
      <alignment horizontal="center"/>
      <protection locked="0"/>
    </xf>
    <xf numFmtId="10" fontId="10" fillId="0" borderId="0" xfId="0" applyNumberFormat="1" applyFont="1" applyFill="1" applyBorder="1" applyAlignment="1" applyProtection="1">
      <alignment horizontal="center"/>
      <protection locked="0"/>
    </xf>
    <xf numFmtId="0" fontId="3" fillId="0" borderId="0" xfId="0" applyFont="1" applyFill="1" applyBorder="1" applyProtection="1">
      <protection locked="0"/>
    </xf>
    <xf numFmtId="9" fontId="0" fillId="0" borderId="0" xfId="0" applyNumberFormat="1" applyFill="1" applyBorder="1" applyAlignment="1" applyProtection="1">
      <alignment horizontal="center"/>
      <protection locked="0"/>
    </xf>
    <xf numFmtId="165" fontId="0" fillId="0" borderId="0" xfId="0" applyNumberFormat="1" applyFill="1" applyBorder="1" applyProtection="1">
      <protection locked="0"/>
    </xf>
    <xf numFmtId="49" fontId="7" fillId="0" borderId="0" xfId="0" applyNumberFormat="1" applyFont="1" applyBorder="1" applyAlignment="1" applyProtection="1">
      <alignment vertical="top" wrapText="1"/>
      <protection locked="0"/>
    </xf>
    <xf numFmtId="0" fontId="1" fillId="0" borderId="0" xfId="11" applyProtection="1">
      <protection locked="0"/>
    </xf>
    <xf numFmtId="49" fontId="6" fillId="0" borderId="0" xfId="11" applyNumberFormat="1" applyFont="1" applyProtection="1">
      <protection locked="0"/>
    </xf>
    <xf numFmtId="0" fontId="2" fillId="0" borderId="0" xfId="11" applyFont="1" applyBorder="1" applyProtection="1">
      <protection locked="0"/>
    </xf>
    <xf numFmtId="0" fontId="2" fillId="0" borderId="0" xfId="11" applyFont="1" applyProtection="1">
      <protection locked="0"/>
    </xf>
    <xf numFmtId="49" fontId="13" fillId="2" borderId="22" xfId="11" applyNumberFormat="1" applyFont="1" applyFill="1" applyBorder="1" applyAlignment="1" applyProtection="1">
      <alignment vertical="center"/>
      <protection locked="0"/>
    </xf>
    <xf numFmtId="49" fontId="3" fillId="2" borderId="30" xfId="11" applyNumberFormat="1" applyFont="1" applyFill="1" applyBorder="1" applyAlignment="1" applyProtection="1">
      <alignment vertical="center"/>
      <protection locked="0"/>
    </xf>
    <xf numFmtId="0" fontId="1" fillId="2" borderId="30" xfId="11" applyFont="1" applyFill="1" applyBorder="1" applyAlignment="1" applyProtection="1">
      <alignment vertical="center"/>
      <protection locked="0"/>
    </xf>
    <xf numFmtId="0" fontId="1" fillId="2" borderId="23" xfId="11" applyFont="1" applyFill="1" applyBorder="1" applyAlignment="1" applyProtection="1">
      <alignment vertical="center"/>
      <protection locked="0"/>
    </xf>
    <xf numFmtId="0" fontId="1" fillId="0" borderId="0" xfId="11" applyFont="1" applyBorder="1" applyAlignment="1" applyProtection="1">
      <alignment vertical="center"/>
      <protection locked="0"/>
    </xf>
    <xf numFmtId="0" fontId="2" fillId="0" borderId="0" xfId="11" applyFont="1" applyBorder="1" applyAlignment="1" applyProtection="1">
      <alignment vertical="center"/>
      <protection locked="0"/>
    </xf>
    <xf numFmtId="49" fontId="19" fillId="2" borderId="31" xfId="11" applyNumberFormat="1" applyFont="1" applyFill="1" applyBorder="1" applyAlignment="1" applyProtection="1">
      <alignment horizontal="center" vertical="center" wrapText="1"/>
      <protection locked="0"/>
    </xf>
    <xf numFmtId="49" fontId="19" fillId="2" borderId="32" xfId="11" applyNumberFormat="1" applyFont="1" applyFill="1" applyBorder="1" applyAlignment="1" applyProtection="1">
      <alignment horizontal="center" vertical="center" wrapText="1"/>
      <protection locked="0"/>
    </xf>
    <xf numFmtId="49" fontId="19" fillId="2" borderId="32" xfId="11" applyNumberFormat="1" applyFont="1" applyFill="1" applyBorder="1" applyAlignment="1" applyProtection="1">
      <alignment horizontal="center" vertical="center"/>
      <protection locked="0"/>
    </xf>
    <xf numFmtId="49" fontId="19" fillId="2" borderId="60" xfId="11" applyNumberFormat="1" applyFont="1" applyFill="1" applyBorder="1" applyAlignment="1" applyProtection="1">
      <alignment horizontal="center" vertical="center" wrapText="1"/>
      <protection locked="0"/>
    </xf>
    <xf numFmtId="49" fontId="1" fillId="0" borderId="0" xfId="11" applyNumberFormat="1" applyFont="1" applyBorder="1" applyAlignment="1" applyProtection="1">
      <alignment horizontal="center" vertical="top" wrapText="1"/>
      <protection locked="0"/>
    </xf>
    <xf numFmtId="49" fontId="2" fillId="0" borderId="0" xfId="11" applyNumberFormat="1" applyFont="1" applyAlignment="1" applyProtection="1">
      <alignment horizontal="center" vertical="top"/>
      <protection locked="0"/>
    </xf>
    <xf numFmtId="49" fontId="19" fillId="2" borderId="10" xfId="11" applyNumberFormat="1" applyFont="1" applyFill="1" applyBorder="1" applyAlignment="1" applyProtection="1">
      <alignment horizontal="center"/>
      <protection locked="0"/>
    </xf>
    <xf numFmtId="49" fontId="19" fillId="2" borderId="7" xfId="11" applyNumberFormat="1" applyFont="1" applyFill="1" applyBorder="1" applyAlignment="1" applyProtection="1">
      <alignment horizontal="center"/>
      <protection locked="0"/>
    </xf>
    <xf numFmtId="0" fontId="19" fillId="2" borderId="7" xfId="11" applyFont="1" applyFill="1" applyBorder="1" applyAlignment="1" applyProtection="1">
      <alignment horizontal="center"/>
      <protection locked="0"/>
    </xf>
    <xf numFmtId="0" fontId="19" fillId="2" borderId="12" xfId="11" applyFont="1" applyFill="1" applyBorder="1" applyAlignment="1" applyProtection="1">
      <alignment horizontal="center"/>
      <protection locked="0"/>
    </xf>
    <xf numFmtId="0" fontId="1" fillId="0" borderId="0" xfId="11" applyFont="1" applyBorder="1" applyAlignment="1" applyProtection="1">
      <alignment horizontal="center"/>
      <protection locked="0"/>
    </xf>
    <xf numFmtId="0" fontId="2" fillId="0" borderId="0" xfId="11" applyFont="1" applyAlignment="1" applyProtection="1">
      <alignment horizontal="center"/>
      <protection locked="0"/>
    </xf>
    <xf numFmtId="0" fontId="1" fillId="0" borderId="0" xfId="11" applyFont="1" applyBorder="1" applyProtection="1">
      <protection locked="0"/>
    </xf>
    <xf numFmtId="168" fontId="13" fillId="0" borderId="53" xfId="11" applyNumberFormat="1" applyFont="1" applyBorder="1" applyAlignment="1" applyProtection="1">
      <alignment vertical="center" wrapText="1"/>
      <protection locked="0"/>
    </xf>
    <xf numFmtId="168" fontId="3" fillId="0" borderId="51" xfId="11" applyNumberFormat="1" applyFont="1" applyBorder="1" applyAlignment="1" applyProtection="1">
      <alignment vertical="center" wrapText="1"/>
      <protection locked="0"/>
    </xf>
    <xf numFmtId="168" fontId="3" fillId="0" borderId="52" xfId="11" applyNumberFormat="1" applyFont="1" applyBorder="1" applyAlignment="1" applyProtection="1">
      <alignment vertical="center"/>
      <protection locked="0"/>
    </xf>
    <xf numFmtId="49" fontId="1" fillId="0" borderId="0" xfId="11" applyNumberFormat="1" applyFont="1" applyBorder="1" applyAlignment="1" applyProtection="1">
      <alignment vertical="center" wrapText="1"/>
      <protection locked="0"/>
    </xf>
    <xf numFmtId="49" fontId="18" fillId="0" borderId="0" xfId="11" applyNumberFormat="1" applyFont="1" applyProtection="1">
      <protection locked="0"/>
    </xf>
    <xf numFmtId="49" fontId="1" fillId="0" borderId="0" xfId="11" applyNumberFormat="1" applyFont="1" applyProtection="1">
      <protection locked="0"/>
    </xf>
    <xf numFmtId="0" fontId="1" fillId="0" borderId="0" xfId="11" applyFont="1" applyProtection="1">
      <protection locked="0"/>
    </xf>
    <xf numFmtId="49" fontId="19" fillId="2" borderId="13" xfId="11" applyNumberFormat="1" applyFont="1" applyFill="1" applyBorder="1" applyAlignment="1" applyProtection="1">
      <alignment horizontal="center" vertical="center" wrapText="1"/>
      <protection locked="0"/>
    </xf>
    <xf numFmtId="49" fontId="19" fillId="2" borderId="57" xfId="11" applyNumberFormat="1" applyFont="1" applyFill="1" applyBorder="1" applyAlignment="1" applyProtection="1">
      <alignment horizontal="center" vertical="center" wrapText="1"/>
      <protection locked="0"/>
    </xf>
    <xf numFmtId="49" fontId="19" fillId="2" borderId="56" xfId="11" applyNumberFormat="1" applyFont="1" applyFill="1" applyBorder="1" applyAlignment="1" applyProtection="1">
      <alignment horizontal="center" vertical="center" wrapText="1"/>
      <protection locked="0"/>
    </xf>
    <xf numFmtId="49" fontId="13" fillId="0" borderId="53" xfId="11" applyNumberFormat="1" applyFont="1" applyBorder="1" applyAlignment="1" applyProtection="1">
      <alignment vertical="center" wrapText="1"/>
      <protection locked="0"/>
    </xf>
    <xf numFmtId="0" fontId="13" fillId="0" borderId="52" xfId="11" applyFont="1" applyBorder="1" applyAlignment="1" applyProtection="1">
      <alignment vertical="center"/>
      <protection locked="0"/>
    </xf>
    <xf numFmtId="168" fontId="13" fillId="0" borderId="52" xfId="11" applyNumberFormat="1" applyFont="1" applyBorder="1" applyAlignment="1" applyProtection="1">
      <alignment vertical="center"/>
      <protection locked="0"/>
    </xf>
    <xf numFmtId="0" fontId="13" fillId="0" borderId="50" xfId="11" applyFont="1" applyBorder="1" applyAlignment="1" applyProtection="1">
      <alignment vertical="center"/>
      <protection locked="0"/>
    </xf>
    <xf numFmtId="49" fontId="2" fillId="0" borderId="0" xfId="11" applyNumberFormat="1" applyFont="1" applyProtection="1">
      <protection locked="0"/>
    </xf>
    <xf numFmtId="49" fontId="25" fillId="0" borderId="0" xfId="11" applyNumberFormat="1" applyFont="1" applyProtection="1">
      <protection locked="0"/>
    </xf>
    <xf numFmtId="0" fontId="16" fillId="5" borderId="7" xfId="0" applyFont="1" applyFill="1" applyBorder="1" applyAlignment="1">
      <alignment horizontal="left" vertical="top" wrapText="1"/>
    </xf>
    <xf numFmtId="0" fontId="16" fillId="5" borderId="7" xfId="0" applyFont="1" applyFill="1" applyBorder="1" applyAlignment="1">
      <alignment horizontal="left" vertical="top"/>
    </xf>
    <xf numFmtId="0" fontId="1" fillId="0" borderId="0" xfId="0" applyFont="1" applyAlignment="1">
      <alignment horizontal="right"/>
    </xf>
    <xf numFmtId="0" fontId="23" fillId="0" borderId="0" xfId="3"/>
    <xf numFmtId="0" fontId="1" fillId="0" borderId="0" xfId="3" applyFont="1" applyFill="1" applyProtection="1">
      <protection locked="0"/>
    </xf>
    <xf numFmtId="49" fontId="13" fillId="7" borderId="22" xfId="3" applyNumberFormat="1" applyFont="1" applyFill="1" applyBorder="1" applyAlignment="1" applyProtection="1">
      <alignment vertical="center"/>
    </xf>
    <xf numFmtId="0" fontId="23" fillId="0" borderId="0" xfId="3" applyFill="1" applyProtection="1"/>
    <xf numFmtId="0" fontId="3" fillId="8" borderId="14" xfId="15" applyFont="1" applyFill="1" applyBorder="1" applyAlignment="1" applyProtection="1">
      <alignment horizontal="centerContinuous" vertical="center"/>
    </xf>
    <xf numFmtId="0" fontId="3" fillId="8" borderId="14" xfId="15" applyFont="1" applyFill="1" applyBorder="1" applyAlignment="1" applyProtection="1">
      <alignment horizontal="centerContinuous" vertical="center" wrapText="1"/>
    </xf>
    <xf numFmtId="49" fontId="13" fillId="7" borderId="16" xfId="3" applyNumberFormat="1" applyFont="1" applyFill="1" applyBorder="1" applyAlignment="1" applyProtection="1">
      <alignment vertical="center"/>
    </xf>
    <xf numFmtId="0" fontId="3" fillId="8" borderId="25" xfId="15" applyFont="1" applyFill="1" applyBorder="1" applyAlignment="1" applyProtection="1">
      <alignment horizontal="centerContinuous" vertical="center"/>
    </xf>
    <xf numFmtId="0" fontId="3" fillId="8" borderId="25" xfId="15" applyFont="1" applyFill="1" applyBorder="1" applyAlignment="1" applyProtection="1">
      <alignment horizontal="centerContinuous" vertical="center" wrapText="1"/>
    </xf>
    <xf numFmtId="3" fontId="1" fillId="7" borderId="3" xfId="15" applyNumberFormat="1" applyFont="1" applyFill="1" applyBorder="1" applyAlignment="1" applyProtection="1">
      <alignment vertical="center"/>
    </xf>
    <xf numFmtId="0" fontId="19" fillId="7" borderId="16" xfId="15" applyFont="1" applyFill="1" applyBorder="1" applyAlignment="1" applyProtection="1">
      <alignment vertical="center"/>
    </xf>
    <xf numFmtId="0" fontId="19" fillId="7" borderId="18" xfId="15" applyFont="1" applyFill="1" applyBorder="1" applyAlignment="1" applyProtection="1">
      <alignment vertical="center"/>
    </xf>
    <xf numFmtId="49" fontId="13" fillId="7" borderId="29" xfId="3" applyNumberFormat="1" applyFont="1" applyFill="1" applyBorder="1" applyAlignment="1" applyProtection="1">
      <alignment vertical="center"/>
    </xf>
    <xf numFmtId="49" fontId="13" fillId="9" borderId="29" xfId="3" applyNumberFormat="1" applyFont="1" applyFill="1" applyBorder="1" applyAlignment="1" applyProtection="1">
      <alignment vertical="center"/>
    </xf>
    <xf numFmtId="3" fontId="1" fillId="7" borderId="76" xfId="15" applyNumberFormat="1" applyFont="1" applyFill="1" applyBorder="1" applyAlignment="1" applyProtection="1">
      <alignment vertical="center"/>
    </xf>
    <xf numFmtId="49" fontId="23" fillId="0" borderId="0" xfId="3" applyNumberFormat="1" applyFill="1" applyProtection="1"/>
    <xf numFmtId="173" fontId="1" fillId="7" borderId="25" xfId="15" applyNumberFormat="1" applyFont="1" applyFill="1" applyBorder="1" applyAlignment="1" applyProtection="1">
      <alignment vertical="center"/>
    </xf>
    <xf numFmtId="0" fontId="23" fillId="0" borderId="24" xfId="3" applyFill="1" applyBorder="1" applyProtection="1"/>
    <xf numFmtId="49" fontId="3" fillId="8" borderId="53" xfId="3" applyNumberFormat="1" applyFont="1" applyFill="1" applyBorder="1" applyAlignment="1" applyProtection="1">
      <alignment horizontal="left" vertical="top"/>
    </xf>
    <xf numFmtId="0" fontId="23" fillId="8" borderId="50" xfId="3" applyFill="1" applyBorder="1" applyAlignment="1" applyProtection="1">
      <alignment horizontal="centerContinuous" vertical="top" wrapText="1"/>
    </xf>
    <xf numFmtId="0" fontId="23" fillId="8" borderId="51" xfId="3" applyFill="1" applyBorder="1" applyAlignment="1" applyProtection="1">
      <alignment horizontal="centerContinuous" vertical="top" wrapText="1"/>
    </xf>
    <xf numFmtId="0" fontId="23" fillId="8" borderId="51" xfId="3" applyFill="1" applyBorder="1" applyAlignment="1" applyProtection="1">
      <alignment horizontal="center" vertical="top" wrapText="1"/>
    </xf>
    <xf numFmtId="0" fontId="23" fillId="8" borderId="52" xfId="3" applyFill="1" applyBorder="1" applyAlignment="1" applyProtection="1">
      <alignment horizontal="center" vertical="top" wrapText="1"/>
    </xf>
    <xf numFmtId="49" fontId="13" fillId="7" borderId="49" xfId="3" applyNumberFormat="1" applyFont="1" applyFill="1" applyBorder="1" applyAlignment="1" applyProtection="1">
      <alignment vertical="center" wrapText="1"/>
    </xf>
    <xf numFmtId="0" fontId="23" fillId="7" borderId="37" xfId="3" applyFill="1" applyBorder="1" applyAlignment="1" applyProtection="1">
      <alignment vertical="center"/>
    </xf>
    <xf numFmtId="4" fontId="1" fillId="7" borderId="37" xfId="3" applyNumberFormat="1" applyFont="1" applyFill="1" applyBorder="1" applyAlignment="1" applyProtection="1">
      <alignment vertical="center"/>
    </xf>
    <xf numFmtId="49" fontId="19" fillId="7" borderId="10" xfId="3" applyNumberFormat="1" applyFont="1" applyFill="1" applyBorder="1" applyAlignment="1" applyProtection="1">
      <alignment vertical="center"/>
    </xf>
    <xf numFmtId="4" fontId="1" fillId="7" borderId="7" xfId="3" applyNumberFormat="1" applyFont="1" applyFill="1" applyBorder="1" applyAlignment="1" applyProtection="1">
      <alignment horizontal="right" vertical="center"/>
    </xf>
    <xf numFmtId="173" fontId="1" fillId="7" borderId="7" xfId="3" applyNumberFormat="1" applyFont="1" applyFill="1" applyBorder="1" applyAlignment="1" applyProtection="1">
      <alignment vertical="center"/>
    </xf>
    <xf numFmtId="10" fontId="1" fillId="7" borderId="37" xfId="16" applyNumberFormat="1" applyFont="1" applyFill="1" applyBorder="1" applyAlignment="1" applyProtection="1">
      <alignment horizontal="right" vertical="center" wrapText="1"/>
    </xf>
    <xf numFmtId="173" fontId="1" fillId="7" borderId="2" xfId="3" applyNumberFormat="1" applyFont="1" applyFill="1" applyBorder="1" applyAlignment="1" applyProtection="1">
      <alignment vertical="center"/>
    </xf>
    <xf numFmtId="10" fontId="1" fillId="7" borderId="37" xfId="16" applyNumberFormat="1" applyFont="1" applyFill="1" applyBorder="1" applyAlignment="1" applyProtection="1">
      <alignment vertical="center"/>
    </xf>
    <xf numFmtId="49" fontId="19" fillId="7" borderId="31" xfId="3" applyNumberFormat="1" applyFont="1" applyFill="1" applyBorder="1" applyAlignment="1" applyProtection="1">
      <alignment vertical="center" wrapText="1"/>
    </xf>
    <xf numFmtId="173" fontId="1" fillId="7" borderId="32" xfId="3" applyNumberFormat="1" applyFont="1" applyFill="1" applyBorder="1" applyAlignment="1" applyProtection="1">
      <alignment vertical="center"/>
    </xf>
    <xf numFmtId="0" fontId="23" fillId="10" borderId="0" xfId="3" applyFill="1" applyProtection="1"/>
    <xf numFmtId="49" fontId="13" fillId="7" borderId="49" xfId="3" applyNumberFormat="1" applyFont="1" applyFill="1" applyBorder="1" applyAlignment="1" applyProtection="1">
      <alignment vertical="center"/>
    </xf>
    <xf numFmtId="4" fontId="32" fillId="7" borderId="37" xfId="3" applyNumberFormat="1" applyFont="1" applyFill="1" applyBorder="1" applyAlignment="1" applyProtection="1">
      <alignment vertical="center"/>
    </xf>
    <xf numFmtId="164" fontId="32" fillId="7" borderId="37" xfId="3" applyNumberFormat="1" applyFont="1" applyFill="1" applyBorder="1" applyAlignment="1" applyProtection="1">
      <alignment vertical="center"/>
    </xf>
    <xf numFmtId="173" fontId="1" fillId="7" borderId="37" xfId="3" applyNumberFormat="1" applyFont="1" applyFill="1" applyBorder="1" applyAlignment="1" applyProtection="1">
      <alignment vertical="center"/>
    </xf>
    <xf numFmtId="49" fontId="19" fillId="7" borderId="10" xfId="3" applyNumberFormat="1" applyFont="1" applyFill="1" applyBorder="1" applyAlignment="1" applyProtection="1">
      <alignment vertical="center" wrapText="1"/>
    </xf>
    <xf numFmtId="0" fontId="32" fillId="7" borderId="37" xfId="3" applyFont="1" applyFill="1" applyBorder="1" applyAlignment="1" applyProtection="1">
      <alignment vertical="center"/>
    </xf>
    <xf numFmtId="0" fontId="23" fillId="0" borderId="0" xfId="3" applyFill="1" applyProtection="1">
      <protection locked="0"/>
    </xf>
    <xf numFmtId="4" fontId="3" fillId="0" borderId="0" xfId="3" applyNumberFormat="1" applyFont="1" applyFill="1" applyBorder="1" applyAlignment="1" applyProtection="1">
      <alignment horizontal="right" vertical="center"/>
    </xf>
    <xf numFmtId="173" fontId="3" fillId="0" borderId="0" xfId="3" applyNumberFormat="1" applyFont="1" applyFill="1" applyBorder="1" applyAlignment="1" applyProtection="1">
      <alignment horizontal="right" vertical="center"/>
    </xf>
    <xf numFmtId="173" fontId="3" fillId="0" borderId="54" xfId="3" applyNumberFormat="1" applyFont="1" applyFill="1" applyBorder="1" applyAlignment="1" applyProtection="1">
      <alignment horizontal="right" vertical="center"/>
    </xf>
    <xf numFmtId="49" fontId="13" fillId="11" borderId="79" xfId="3" applyNumberFormat="1" applyFont="1" applyFill="1" applyBorder="1" applyAlignment="1" applyProtection="1">
      <alignment vertical="center"/>
    </xf>
    <xf numFmtId="4" fontId="13" fillId="11" borderId="80" xfId="3" applyNumberFormat="1" applyFont="1" applyFill="1" applyBorder="1" applyAlignment="1" applyProtection="1">
      <alignment vertical="center"/>
    </xf>
    <xf numFmtId="173" fontId="13" fillId="11" borderId="80" xfId="3" applyNumberFormat="1" applyFont="1" applyFill="1" applyBorder="1" applyAlignment="1" applyProtection="1">
      <alignment vertical="center"/>
    </xf>
    <xf numFmtId="0" fontId="29" fillId="0" borderId="0" xfId="3" applyFont="1" applyFill="1" applyProtection="1"/>
    <xf numFmtId="49" fontId="3" fillId="11" borderId="79" xfId="3" applyNumberFormat="1" applyFont="1" applyFill="1" applyBorder="1" applyAlignment="1" applyProtection="1">
      <alignment vertical="center"/>
    </xf>
    <xf numFmtId="4" fontId="3" fillId="11" borderId="81" xfId="3" applyNumberFormat="1" applyFont="1" applyFill="1" applyBorder="1" applyAlignment="1" applyProtection="1">
      <alignment vertical="center"/>
    </xf>
    <xf numFmtId="4" fontId="3" fillId="11" borderId="82" xfId="3" applyNumberFormat="1" applyFont="1" applyFill="1" applyBorder="1" applyAlignment="1" applyProtection="1">
      <alignment vertical="center"/>
    </xf>
    <xf numFmtId="49" fontId="27" fillId="0" borderId="79" xfId="3" applyNumberFormat="1" applyFont="1" applyFill="1" applyBorder="1" applyAlignment="1" applyProtection="1">
      <alignment vertical="center"/>
    </xf>
    <xf numFmtId="49" fontId="27" fillId="0" borderId="55" xfId="3" applyNumberFormat="1" applyFont="1" applyFill="1" applyBorder="1" applyAlignment="1" applyProtection="1">
      <alignment vertical="center"/>
    </xf>
    <xf numFmtId="49" fontId="27" fillId="0" borderId="83" xfId="3" applyNumberFormat="1" applyFont="1" applyFill="1" applyBorder="1" applyAlignment="1" applyProtection="1">
      <alignment vertical="center"/>
    </xf>
    <xf numFmtId="49" fontId="34" fillId="0" borderId="0" xfId="3" applyNumberFormat="1" applyFont="1" applyFill="1" applyProtection="1"/>
    <xf numFmtId="49" fontId="30" fillId="0" borderId="0" xfId="3" applyNumberFormat="1" applyFont="1" applyFill="1" applyProtection="1"/>
    <xf numFmtId="0" fontId="35" fillId="0" borderId="0" xfId="3" applyFont="1" applyFill="1" applyProtection="1"/>
    <xf numFmtId="1" fontId="3" fillId="6" borderId="62" xfId="3" applyNumberFormat="1" applyFont="1" applyFill="1" applyBorder="1" applyAlignment="1" applyProtection="1">
      <alignment horizontal="center" vertical="center" wrapText="1"/>
      <protection locked="0"/>
    </xf>
    <xf numFmtId="49" fontId="13" fillId="0" borderId="40" xfId="3" applyNumberFormat="1" applyFont="1" applyFill="1" applyBorder="1" applyAlignment="1" applyProtection="1">
      <alignment vertical="center"/>
    </xf>
    <xf numFmtId="0" fontId="27" fillId="0" borderId="26" xfId="3" applyFont="1" applyFill="1" applyBorder="1" applyAlignment="1" applyProtection="1">
      <alignment horizontal="center" vertical="center"/>
    </xf>
    <xf numFmtId="49" fontId="23" fillId="0" borderId="77" xfId="3" applyNumberFormat="1" applyFill="1" applyBorder="1" applyProtection="1"/>
    <xf numFmtId="0" fontId="23" fillId="0" borderId="0" xfId="3" applyFill="1" applyBorder="1" applyProtection="1"/>
    <xf numFmtId="0" fontId="23" fillId="0" borderId="14" xfId="3" applyFill="1" applyBorder="1" applyAlignment="1" applyProtection="1">
      <alignment horizontal="center" vertical="center" wrapText="1"/>
    </xf>
    <xf numFmtId="0" fontId="23" fillId="0" borderId="44" xfId="3" applyFill="1" applyBorder="1" applyProtection="1"/>
    <xf numFmtId="164" fontId="23" fillId="0" borderId="44" xfId="3" applyNumberFormat="1" applyFill="1" applyBorder="1" applyAlignment="1" applyProtection="1">
      <alignment vertical="center"/>
    </xf>
    <xf numFmtId="164" fontId="27" fillId="0" borderId="44" xfId="3" applyNumberFormat="1" applyFont="1" applyFill="1" applyBorder="1" applyAlignment="1" applyProtection="1">
      <alignment vertical="center"/>
    </xf>
    <xf numFmtId="0" fontId="23" fillId="0" borderId="44" xfId="3" applyFill="1" applyBorder="1" applyAlignment="1" applyProtection="1">
      <alignment vertical="center"/>
    </xf>
    <xf numFmtId="173" fontId="3" fillId="0" borderId="44" xfId="3" applyNumberFormat="1" applyFont="1" applyFill="1" applyBorder="1" applyAlignment="1" applyProtection="1">
      <alignment vertical="center"/>
    </xf>
    <xf numFmtId="49" fontId="13" fillId="0" borderId="77" xfId="3" applyNumberFormat="1" applyFont="1" applyFill="1" applyBorder="1" applyAlignment="1" applyProtection="1">
      <alignment vertical="center"/>
    </xf>
    <xf numFmtId="49" fontId="23" fillId="0" borderId="77" xfId="3" applyNumberFormat="1" applyFill="1" applyBorder="1" applyAlignment="1" applyProtection="1">
      <alignment vertical="center"/>
    </xf>
    <xf numFmtId="0" fontId="1" fillId="0" borderId="0" xfId="3" applyFont="1" applyFill="1" applyBorder="1" applyAlignment="1" applyProtection="1">
      <alignment vertical="center"/>
    </xf>
    <xf numFmtId="0" fontId="1" fillId="0" borderId="44" xfId="3" applyFont="1" applyFill="1" applyBorder="1" applyAlignment="1" applyProtection="1">
      <alignment vertical="center"/>
    </xf>
    <xf numFmtId="4" fontId="3" fillId="0" borderId="44" xfId="3" applyNumberFormat="1" applyFont="1" applyFill="1" applyBorder="1" applyAlignment="1" applyProtection="1">
      <alignment vertical="center"/>
    </xf>
    <xf numFmtId="173" fontId="1" fillId="12" borderId="22" xfId="15" applyNumberFormat="1" applyFont="1" applyFill="1" applyBorder="1" applyAlignment="1" applyProtection="1">
      <alignment vertical="center"/>
    </xf>
    <xf numFmtId="173" fontId="1" fillId="12" borderId="16" xfId="15" applyNumberFormat="1" applyFont="1" applyFill="1" applyBorder="1" applyAlignment="1" applyProtection="1">
      <alignment vertical="center"/>
    </xf>
    <xf numFmtId="173" fontId="1" fillId="12" borderId="74" xfId="15" applyNumberFormat="1" applyFont="1" applyFill="1" applyBorder="1" applyAlignment="1" applyProtection="1">
      <alignment vertical="center"/>
    </xf>
    <xf numFmtId="49" fontId="13" fillId="12" borderId="53" xfId="3" applyNumberFormat="1" applyFont="1" applyFill="1" applyBorder="1" applyAlignment="1" applyProtection="1">
      <alignment vertical="center" wrapText="1"/>
    </xf>
    <xf numFmtId="4" fontId="3" fillId="12" borderId="52" xfId="3" applyNumberFormat="1" applyFont="1" applyFill="1" applyBorder="1" applyAlignment="1" applyProtection="1">
      <alignment horizontal="right" vertical="center"/>
    </xf>
    <xf numFmtId="173" fontId="3" fillId="12" borderId="52" xfId="3" applyNumberFormat="1" applyFont="1" applyFill="1" applyBorder="1" applyAlignment="1" applyProtection="1">
      <alignment vertical="center"/>
    </xf>
    <xf numFmtId="49" fontId="13" fillId="12" borderId="53" xfId="3" applyNumberFormat="1" applyFont="1" applyFill="1" applyBorder="1" applyAlignment="1" applyProtection="1">
      <alignment vertical="center"/>
    </xf>
    <xf numFmtId="173" fontId="3" fillId="12" borderId="52" xfId="3" applyNumberFormat="1" applyFont="1" applyFill="1" applyBorder="1" applyAlignment="1" applyProtection="1">
      <alignment horizontal="right" vertical="center"/>
    </xf>
    <xf numFmtId="9" fontId="1" fillId="12" borderId="28" xfId="3" applyNumberFormat="1" applyFont="1" applyFill="1" applyBorder="1" applyAlignment="1" applyProtection="1">
      <alignment horizontal="right" vertical="center"/>
    </xf>
    <xf numFmtId="4" fontId="1" fillId="12" borderId="7" xfId="3" applyNumberFormat="1" applyFont="1" applyFill="1" applyBorder="1" applyAlignment="1" applyProtection="1">
      <alignment horizontal="right" vertical="center"/>
    </xf>
    <xf numFmtId="0" fontId="0" fillId="0" borderId="7" xfId="0" applyFill="1" applyBorder="1" applyAlignment="1">
      <alignment horizontal="left" vertical="top" wrapText="1"/>
    </xf>
    <xf numFmtId="0" fontId="16" fillId="0" borderId="0" xfId="0" applyFont="1" applyFill="1" applyBorder="1" applyAlignment="1" applyProtection="1">
      <alignment vertical="center" wrapText="1"/>
    </xf>
    <xf numFmtId="4" fontId="1" fillId="7" borderId="7" xfId="3" quotePrefix="1" applyNumberFormat="1" applyFont="1" applyFill="1" applyBorder="1" applyAlignment="1" applyProtection="1">
      <alignment horizontal="right" vertical="center"/>
    </xf>
    <xf numFmtId="1" fontId="3" fillId="7" borderId="57" xfId="3" applyNumberFormat="1" applyFont="1" applyFill="1" applyBorder="1" applyAlignment="1" applyProtection="1">
      <alignment horizontal="center" vertical="center"/>
    </xf>
    <xf numFmtId="1" fontId="3" fillId="7" borderId="56" xfId="3" applyNumberFormat="1" applyFont="1" applyFill="1" applyBorder="1" applyAlignment="1" applyProtection="1">
      <alignment horizontal="center" vertical="center"/>
    </xf>
    <xf numFmtId="14" fontId="3" fillId="7" borderId="33" xfId="3" applyNumberFormat="1" applyFont="1" applyFill="1" applyBorder="1" applyAlignment="1" applyProtection="1">
      <alignment horizontal="center" vertical="center"/>
    </xf>
    <xf numFmtId="14" fontId="3" fillId="7" borderId="34" xfId="3" applyNumberFormat="1" applyFont="1" applyFill="1" applyBorder="1" applyAlignment="1" applyProtection="1">
      <alignment horizontal="center" vertical="center"/>
    </xf>
    <xf numFmtId="1" fontId="26" fillId="7" borderId="62" xfId="3" applyNumberFormat="1" applyFont="1" applyFill="1" applyBorder="1" applyAlignment="1" applyProtection="1">
      <alignment horizontal="centerContinuous" vertical="center"/>
    </xf>
    <xf numFmtId="1" fontId="26" fillId="7" borderId="63" xfId="3" applyNumberFormat="1" applyFont="1" applyFill="1" applyBorder="1" applyAlignment="1" applyProtection="1">
      <alignment horizontal="centerContinuous" vertical="center"/>
    </xf>
    <xf numFmtId="1" fontId="26" fillId="7" borderId="64" xfId="3" applyNumberFormat="1" applyFont="1" applyFill="1" applyBorder="1" applyAlignment="1" applyProtection="1">
      <alignment horizontal="centerContinuous" vertical="center"/>
    </xf>
    <xf numFmtId="1" fontId="26" fillId="7" borderId="65" xfId="3" applyNumberFormat="1" applyFont="1" applyFill="1" applyBorder="1" applyAlignment="1" applyProtection="1">
      <alignment horizontal="centerContinuous" vertical="center"/>
    </xf>
    <xf numFmtId="1" fontId="26" fillId="7" borderId="66" xfId="3" applyNumberFormat="1" applyFont="1" applyFill="1" applyBorder="1" applyAlignment="1" applyProtection="1">
      <alignment horizontal="centerContinuous" vertical="center"/>
    </xf>
    <xf numFmtId="1" fontId="26" fillId="7" borderId="67" xfId="3" applyNumberFormat="1" applyFont="1" applyFill="1" applyBorder="1" applyAlignment="1" applyProtection="1">
      <alignment horizontal="centerContinuous" vertical="center"/>
    </xf>
    <xf numFmtId="1" fontId="4" fillId="7" borderId="70" xfId="3" applyNumberFormat="1" applyFont="1" applyFill="1" applyBorder="1" applyAlignment="1" applyProtection="1">
      <alignment horizontal="left" vertical="center"/>
    </xf>
    <xf numFmtId="1" fontId="4" fillId="7" borderId="70" xfId="3" applyNumberFormat="1" applyFont="1" applyFill="1" applyBorder="1" applyAlignment="1" applyProtection="1">
      <alignment horizontal="centerContinuous" vertical="center" wrapText="1"/>
    </xf>
    <xf numFmtId="1" fontId="4" fillId="7" borderId="71" xfId="3" applyNumberFormat="1" applyFont="1" applyFill="1" applyBorder="1" applyAlignment="1" applyProtection="1">
      <alignment horizontal="centerContinuous" vertical="center" wrapText="1"/>
    </xf>
    <xf numFmtId="37" fontId="1" fillId="7" borderId="9" xfId="14" applyNumberFormat="1" applyFont="1" applyFill="1" applyBorder="1" applyProtection="1"/>
    <xf numFmtId="37" fontId="3" fillId="8" borderId="73" xfId="15" applyNumberFormat="1" applyFont="1" applyFill="1" applyBorder="1" applyAlignment="1" applyProtection="1">
      <alignment vertical="center" wrapText="1"/>
    </xf>
    <xf numFmtId="37" fontId="3" fillId="8" borderId="38" xfId="15" applyNumberFormat="1" applyFont="1" applyFill="1" applyBorder="1" applyAlignment="1" applyProtection="1">
      <alignment vertical="center" wrapText="1"/>
    </xf>
    <xf numFmtId="37" fontId="1" fillId="7" borderId="3" xfId="14" applyNumberFormat="1" applyFont="1" applyFill="1" applyBorder="1" applyAlignment="1" applyProtection="1">
      <alignment horizontal="right"/>
    </xf>
    <xf numFmtId="37" fontId="3" fillId="8" borderId="21" xfId="15" applyNumberFormat="1" applyFont="1" applyFill="1" applyBorder="1" applyAlignment="1" applyProtection="1">
      <alignment vertical="center" wrapText="1"/>
    </xf>
    <xf numFmtId="37" fontId="3" fillId="8" borderId="24" xfId="15" applyNumberFormat="1" applyFont="1" applyFill="1" applyBorder="1" applyAlignment="1" applyProtection="1">
      <alignment vertical="center" wrapText="1"/>
    </xf>
    <xf numFmtId="37" fontId="1" fillId="7" borderId="3" xfId="14" applyNumberFormat="1" applyFont="1" applyFill="1" applyBorder="1" applyProtection="1"/>
    <xf numFmtId="3" fontId="19" fillId="7" borderId="22" xfId="15" applyNumberFormat="1" applyFont="1" applyFill="1" applyBorder="1" applyAlignment="1" applyProtection="1">
      <alignment vertical="center"/>
    </xf>
    <xf numFmtId="3" fontId="19" fillId="7" borderId="30" xfId="15" applyNumberFormat="1" applyFont="1" applyFill="1" applyBorder="1" applyAlignment="1" applyProtection="1">
      <alignment vertical="center"/>
    </xf>
    <xf numFmtId="39" fontId="1" fillId="7" borderId="3" xfId="14" applyNumberFormat="1" applyFont="1" applyFill="1" applyBorder="1" applyProtection="1"/>
    <xf numFmtId="3" fontId="19" fillId="7" borderId="16" xfId="15" applyNumberFormat="1" applyFont="1" applyFill="1" applyBorder="1" applyAlignment="1" applyProtection="1">
      <alignment vertical="center"/>
    </xf>
    <xf numFmtId="3" fontId="19" fillId="7" borderId="18" xfId="15" applyNumberFormat="1" applyFont="1" applyFill="1" applyBorder="1" applyAlignment="1" applyProtection="1">
      <alignment vertical="center"/>
    </xf>
    <xf numFmtId="174" fontId="1" fillId="9" borderId="8" xfId="3" applyNumberFormat="1" applyFont="1" applyFill="1" applyBorder="1" applyAlignment="1" applyProtection="1">
      <alignment vertical="center"/>
    </xf>
    <xf numFmtId="3" fontId="19" fillId="7" borderId="74" xfId="15" applyNumberFormat="1" applyFont="1" applyFill="1" applyBorder="1" applyAlignment="1" applyProtection="1">
      <alignment vertical="center"/>
    </xf>
    <xf numFmtId="3" fontId="19" fillId="7" borderId="75" xfId="15" applyNumberFormat="1" applyFont="1" applyFill="1" applyBorder="1" applyAlignment="1" applyProtection="1">
      <alignment vertical="center"/>
    </xf>
    <xf numFmtId="3" fontId="19" fillId="7" borderId="21" xfId="15" applyNumberFormat="1" applyFont="1" applyFill="1" applyBorder="1" applyAlignment="1" applyProtection="1">
      <alignment vertical="center"/>
    </xf>
    <xf numFmtId="3" fontId="19" fillId="7" borderId="5" xfId="15" applyNumberFormat="1" applyFont="1" applyFill="1" applyBorder="1" applyAlignment="1" applyProtection="1">
      <alignment vertical="center"/>
    </xf>
    <xf numFmtId="0" fontId="23" fillId="0" borderId="0" xfId="3" applyProtection="1"/>
    <xf numFmtId="0" fontId="3" fillId="6" borderId="0" xfId="0" applyFont="1" applyFill="1" applyBorder="1" applyAlignment="1" applyProtection="1">
      <alignment horizontal="left" vertical="center" wrapText="1"/>
    </xf>
    <xf numFmtId="49" fontId="3" fillId="2" borderId="9" xfId="0" applyNumberFormat="1" applyFont="1" applyFill="1" applyBorder="1" applyAlignment="1" applyProtection="1">
      <alignment vertical="center" wrapText="1"/>
    </xf>
    <xf numFmtId="0" fontId="2" fillId="0" borderId="0" xfId="0" applyFont="1" applyBorder="1" applyProtection="1"/>
    <xf numFmtId="168" fontId="3" fillId="2" borderId="59" xfId="11" applyNumberFormat="1" applyFont="1" applyFill="1" applyBorder="1" applyAlignment="1" applyProtection="1">
      <alignment vertical="center"/>
    </xf>
    <xf numFmtId="168" fontId="3" fillId="2" borderId="8" xfId="11" applyNumberFormat="1" applyFont="1" applyFill="1" applyBorder="1" applyAlignment="1" applyProtection="1"/>
    <xf numFmtId="0" fontId="8" fillId="0" borderId="0" xfId="0" applyFont="1" applyFill="1" applyBorder="1" applyAlignment="1" applyProtection="1">
      <alignment horizontal="right" wrapText="1"/>
      <protection locked="0"/>
    </xf>
    <xf numFmtId="168" fontId="3" fillId="0" borderId="0" xfId="0" applyNumberFormat="1" applyFont="1" applyBorder="1" applyAlignment="1" applyProtection="1">
      <alignment horizontal="center"/>
    </xf>
    <xf numFmtId="0" fontId="3" fillId="0" borderId="0" xfId="0" applyFont="1" applyFill="1" applyBorder="1" applyAlignment="1" applyProtection="1">
      <alignment horizontal="left" vertical="center"/>
    </xf>
    <xf numFmtId="168" fontId="3" fillId="0" borderId="0" xfId="0" applyNumberFormat="1" applyFont="1" applyFill="1" applyBorder="1" applyAlignment="1" applyProtection="1">
      <alignment horizontal="center"/>
    </xf>
    <xf numFmtId="0" fontId="6" fillId="0" borderId="0" xfId="0" applyFont="1" applyFill="1" applyBorder="1" applyAlignment="1" applyProtection="1">
      <alignment horizontal="center" wrapText="1"/>
    </xf>
    <xf numFmtId="0" fontId="3" fillId="0" borderId="0" xfId="0" applyFont="1" applyFill="1" applyBorder="1" applyAlignment="1" applyProtection="1">
      <alignment wrapText="1"/>
    </xf>
    <xf numFmtId="0" fontId="6" fillId="0" borderId="0" xfId="0" applyFont="1" applyFill="1" applyBorder="1" applyAlignment="1" applyProtection="1">
      <alignment wrapText="1"/>
      <protection locked="0"/>
    </xf>
    <xf numFmtId="168" fontId="10" fillId="0" borderId="0" xfId="0" applyNumberFormat="1" applyFont="1" applyBorder="1" applyAlignment="1" applyProtection="1">
      <alignment vertical="center"/>
      <protection locked="0"/>
    </xf>
    <xf numFmtId="168" fontId="10" fillId="0" borderId="0" xfId="0" applyNumberFormat="1" applyFont="1" applyBorder="1" applyAlignment="1" applyProtection="1">
      <protection locked="0"/>
    </xf>
    <xf numFmtId="0" fontId="6" fillId="0" borderId="0" xfId="0" applyFont="1" applyFill="1" applyBorder="1" applyAlignment="1" applyProtection="1">
      <alignment vertical="center" wrapText="1"/>
      <protection locked="0"/>
    </xf>
    <xf numFmtId="10" fontId="3" fillId="0" borderId="0" xfId="13" applyNumberFormat="1" applyFont="1" applyFill="1" applyBorder="1" applyAlignment="1" applyProtection="1">
      <alignment vertical="center" wrapText="1"/>
    </xf>
    <xf numFmtId="0" fontId="3" fillId="4" borderId="53" xfId="0" applyFont="1" applyFill="1" applyBorder="1" applyAlignment="1" applyProtection="1">
      <alignment wrapText="1"/>
    </xf>
    <xf numFmtId="0" fontId="6" fillId="2" borderId="83" xfId="0" applyFont="1" applyFill="1" applyBorder="1" applyAlignment="1" applyProtection="1">
      <alignment horizontal="center" wrapText="1"/>
    </xf>
    <xf numFmtId="10" fontId="4" fillId="0" borderId="0" xfId="13" applyNumberFormat="1" applyFont="1" applyFill="1" applyBorder="1" applyAlignment="1" applyProtection="1">
      <alignment vertical="center"/>
      <protection locked="0"/>
    </xf>
    <xf numFmtId="0" fontId="5" fillId="0" borderId="1" xfId="2" applyFont="1" applyBorder="1" applyAlignment="1" applyProtection="1">
      <alignment horizontal="left" wrapText="1"/>
      <protection locked="0"/>
    </xf>
    <xf numFmtId="0" fontId="0" fillId="0" borderId="1" xfId="0" applyBorder="1" applyAlignment="1" applyProtection="1">
      <alignment horizontal="left" wrapText="1"/>
      <protection locked="0"/>
    </xf>
    <xf numFmtId="0" fontId="1" fillId="0" borderId="18" xfId="0" applyFont="1" applyBorder="1" applyAlignment="1" applyProtection="1">
      <alignment horizontal="left" wrapText="1"/>
      <protection locked="0"/>
    </xf>
    <xf numFmtId="0" fontId="0" fillId="0" borderId="18" xfId="0" applyBorder="1" applyAlignment="1" applyProtection="1">
      <alignment horizontal="left" wrapText="1"/>
      <protection locked="0"/>
    </xf>
    <xf numFmtId="0" fontId="12" fillId="0" borderId="1" xfId="2"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14" fontId="1" fillId="0" borderId="18" xfId="0" applyNumberFormat="1" applyFont="1" applyBorder="1" applyAlignment="1" applyProtection="1">
      <alignment horizontal="left" wrapText="1"/>
      <protection locked="0"/>
    </xf>
    <xf numFmtId="0" fontId="0" fillId="0" borderId="18" xfId="0" applyBorder="1" applyAlignment="1" applyProtection="1">
      <protection locked="0"/>
    </xf>
    <xf numFmtId="49" fontId="0" fillId="0" borderId="18" xfId="0" applyNumberFormat="1" applyBorder="1" applyAlignment="1" applyProtection="1">
      <alignment horizontal="left" wrapText="1"/>
      <protection locked="0"/>
    </xf>
    <xf numFmtId="0" fontId="1" fillId="0" borderId="18" xfId="0" applyFont="1" applyBorder="1" applyAlignment="1" applyProtection="1">
      <protection locked="0"/>
    </xf>
    <xf numFmtId="49" fontId="1" fillId="0" borderId="18" xfId="0" applyNumberFormat="1" applyFont="1" applyBorder="1" applyAlignment="1" applyProtection="1">
      <alignment horizontal="left" wrapText="1"/>
      <protection locked="0"/>
    </xf>
    <xf numFmtId="0" fontId="16" fillId="0" borderId="7" xfId="0" applyNumberFormat="1" applyFont="1" applyFill="1" applyBorder="1" applyAlignment="1" applyProtection="1">
      <alignment horizontal="center" vertical="center"/>
    </xf>
    <xf numFmtId="0" fontId="16" fillId="0" borderId="7" xfId="0" applyNumberFormat="1" applyFont="1" applyFill="1" applyBorder="1" applyAlignment="1" applyProtection="1">
      <alignment horizontal="center" vertical="center" wrapText="1"/>
    </xf>
    <xf numFmtId="0" fontId="6" fillId="5" borderId="7" xfId="0" applyFont="1" applyFill="1" applyBorder="1" applyAlignment="1" applyProtection="1">
      <alignment horizontal="center" vertical="center" wrapText="1"/>
    </xf>
    <xf numFmtId="168" fontId="1" fillId="0" borderId="1" xfId="0" applyNumberFormat="1" applyFont="1" applyBorder="1" applyAlignment="1" applyProtection="1">
      <alignment horizontal="left" wrapText="1"/>
      <protection locked="0"/>
    </xf>
    <xf numFmtId="0" fontId="3" fillId="4" borderId="2" xfId="0" applyFont="1" applyFill="1" applyBorder="1" applyAlignment="1" applyProtection="1">
      <alignment horizontal="center" vertical="center" wrapText="1"/>
      <protection locked="0"/>
    </xf>
    <xf numFmtId="0" fontId="0" fillId="4" borderId="39" xfId="0" applyFill="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0" xfId="0" applyAlignment="1" applyProtection="1">
      <alignment horizontal="left" wrapText="1"/>
      <protection locked="0"/>
    </xf>
    <xf numFmtId="0" fontId="3" fillId="0" borderId="0" xfId="0" applyFont="1" applyAlignment="1" applyProtection="1">
      <alignment horizontal="center"/>
      <protection locked="0"/>
    </xf>
    <xf numFmtId="14" fontId="0" fillId="0" borderId="26" xfId="0" applyNumberFormat="1" applyBorder="1" applyAlignment="1" applyProtection="1">
      <alignment horizontal="center"/>
      <protection locked="0"/>
    </xf>
    <xf numFmtId="14" fontId="0" fillId="0" borderId="27" xfId="0" applyNumberFormat="1" applyBorder="1" applyAlignment="1" applyProtection="1">
      <alignment horizontal="center"/>
      <protection locked="0"/>
    </xf>
    <xf numFmtId="0" fontId="0" fillId="2" borderId="43" xfId="0" applyFill="1" applyBorder="1" applyAlignment="1" applyProtection="1">
      <alignment horizontal="center"/>
    </xf>
    <xf numFmtId="0" fontId="0" fillId="2" borderId="30" xfId="0" applyFill="1" applyBorder="1" applyAlignment="1" applyProtection="1">
      <alignment horizontal="center"/>
    </xf>
    <xf numFmtId="0" fontId="0" fillId="2" borderId="23" xfId="0" applyFill="1" applyBorder="1" applyAlignment="1" applyProtection="1">
      <alignment horizontal="center"/>
    </xf>
    <xf numFmtId="0" fontId="3" fillId="0" borderId="43" xfId="0" applyNumberFormat="1" applyFont="1" applyFill="1" applyBorder="1" applyAlignment="1" applyProtection="1">
      <alignment horizontal="center"/>
      <protection locked="0"/>
    </xf>
    <xf numFmtId="0" fontId="3" fillId="0" borderId="23" xfId="0" applyNumberFormat="1" applyFont="1" applyFill="1" applyBorder="1" applyAlignment="1" applyProtection="1">
      <alignment horizontal="center"/>
      <protection locked="0"/>
    </xf>
    <xf numFmtId="9" fontId="1" fillId="2" borderId="2" xfId="13" applyFont="1" applyFill="1" applyBorder="1" applyAlignment="1" applyProtection="1">
      <alignment horizontal="center"/>
      <protection locked="0"/>
    </xf>
    <xf numFmtId="9" fontId="1" fillId="2" borderId="15" xfId="13" applyFont="1" applyFill="1" applyBorder="1" applyAlignment="1" applyProtection="1">
      <alignment horizontal="center"/>
      <protection locked="0"/>
    </xf>
    <xf numFmtId="168" fontId="0" fillId="0" borderId="16" xfId="0" applyNumberFormat="1" applyBorder="1" applyAlignment="1" applyProtection="1">
      <alignment horizontal="center"/>
      <protection locked="0"/>
    </xf>
    <xf numFmtId="168" fontId="0" fillId="0" borderId="18" xfId="0" applyNumberFormat="1" applyBorder="1" applyAlignment="1" applyProtection="1">
      <alignment horizontal="center"/>
      <protection locked="0"/>
    </xf>
    <xf numFmtId="168" fontId="0" fillId="0" borderId="15" xfId="0" applyNumberFormat="1" applyBorder="1" applyAlignment="1" applyProtection="1">
      <alignment horizontal="center"/>
      <protection locked="0"/>
    </xf>
    <xf numFmtId="168" fontId="0" fillId="0" borderId="29" xfId="0" applyNumberFormat="1" applyBorder="1" applyAlignment="1" applyProtection="1">
      <alignment horizontal="center"/>
      <protection locked="0"/>
    </xf>
    <xf numFmtId="168" fontId="0" fillId="0" borderId="42" xfId="0" applyNumberFormat="1" applyBorder="1" applyAlignment="1" applyProtection="1">
      <alignment horizontal="center"/>
      <protection locked="0"/>
    </xf>
    <xf numFmtId="168" fontId="0" fillId="0" borderId="36" xfId="0" applyNumberFormat="1" applyBorder="1" applyAlignment="1" applyProtection="1">
      <alignment horizontal="center"/>
      <protection locked="0"/>
    </xf>
    <xf numFmtId="0" fontId="0" fillId="0" borderId="0" xfId="0" applyBorder="1" applyAlignment="1" applyProtection="1">
      <alignment horizontal="center"/>
      <protection locked="0"/>
    </xf>
    <xf numFmtId="0" fontId="0" fillId="0" borderId="1" xfId="0" applyBorder="1" applyAlignment="1" applyProtection="1">
      <alignment horizontal="center"/>
      <protection locked="0"/>
    </xf>
    <xf numFmtId="0" fontId="3" fillId="2" borderId="40" xfId="0" applyFont="1" applyFill="1" applyBorder="1" applyAlignment="1" applyProtection="1">
      <alignment horizontal="left" vertical="center"/>
    </xf>
    <xf numFmtId="168" fontId="3" fillId="2" borderId="26" xfId="0" applyNumberFormat="1" applyFont="1" applyFill="1" applyBorder="1" applyAlignment="1" applyProtection="1">
      <alignment horizontal="center"/>
    </xf>
    <xf numFmtId="168" fontId="3" fillId="0" borderId="40" xfId="0" applyNumberFormat="1" applyFont="1" applyBorder="1" applyAlignment="1" applyProtection="1">
      <alignment horizontal="center"/>
    </xf>
    <xf numFmtId="168" fontId="3" fillId="0" borderId="27" xfId="0" applyNumberFormat="1" applyFont="1" applyBorder="1" applyAlignment="1" applyProtection="1">
      <alignment horizontal="center"/>
    </xf>
    <xf numFmtId="0" fontId="6" fillId="5" borderId="2" xfId="0" applyFont="1" applyFill="1" applyBorder="1" applyAlignment="1" applyProtection="1">
      <alignment horizontal="center" vertical="center" wrapText="1"/>
    </xf>
    <xf numFmtId="0" fontId="6" fillId="5" borderId="39" xfId="0" applyFont="1" applyFill="1" applyBorder="1" applyAlignment="1" applyProtection="1">
      <alignment horizontal="center" vertical="center" wrapText="1"/>
    </xf>
    <xf numFmtId="168" fontId="0" fillId="0" borderId="22" xfId="0" applyNumberFormat="1" applyBorder="1" applyAlignment="1" applyProtection="1">
      <alignment horizontal="center"/>
      <protection locked="0"/>
    </xf>
    <xf numFmtId="168" fontId="0" fillId="0" borderId="30" xfId="0" applyNumberFormat="1" applyBorder="1" applyAlignment="1" applyProtection="1">
      <alignment horizontal="center"/>
      <protection locked="0"/>
    </xf>
    <xf numFmtId="168" fontId="0" fillId="0" borderId="23" xfId="0" applyNumberFormat="1" applyBorder="1" applyAlignment="1" applyProtection="1">
      <alignment horizontal="center"/>
      <protection locked="0"/>
    </xf>
    <xf numFmtId="0" fontId="3" fillId="0" borderId="0" xfId="0" applyFont="1" applyBorder="1" applyAlignment="1" applyProtection="1">
      <alignment horizontal="center"/>
      <protection locked="0"/>
    </xf>
    <xf numFmtId="0" fontId="8" fillId="3" borderId="6" xfId="0" applyFont="1" applyFill="1" applyBorder="1" applyAlignment="1" applyProtection="1">
      <alignment horizontal="center"/>
      <protection locked="0"/>
    </xf>
    <xf numFmtId="0" fontId="8" fillId="3" borderId="41" xfId="0" applyFont="1" applyFill="1" applyBorder="1" applyAlignment="1" applyProtection="1">
      <alignment horizontal="center"/>
      <protection locked="0"/>
    </xf>
    <xf numFmtId="0" fontId="3" fillId="2" borderId="26" xfId="0" applyFont="1" applyFill="1"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6" fillId="5" borderId="2" xfId="0" applyFont="1" applyFill="1" applyBorder="1" applyAlignment="1" applyProtection="1">
      <alignment horizontal="center" vertical="center"/>
    </xf>
    <xf numFmtId="0" fontId="16" fillId="5" borderId="18" xfId="0" applyFont="1" applyFill="1" applyBorder="1" applyAlignment="1" applyProtection="1">
      <alignment horizontal="center" vertical="center"/>
    </xf>
    <xf numFmtId="0" fontId="16" fillId="5" borderId="39" xfId="0" applyFont="1" applyFill="1" applyBorder="1" applyAlignment="1" applyProtection="1">
      <alignment horizontal="center" vertical="center"/>
    </xf>
    <xf numFmtId="0" fontId="3" fillId="0" borderId="2" xfId="0" applyNumberFormat="1" applyFont="1" applyFill="1" applyBorder="1" applyAlignment="1" applyProtection="1">
      <alignment horizontal="center"/>
      <protection locked="0"/>
    </xf>
    <xf numFmtId="0" fontId="3" fillId="0" borderId="15" xfId="0" applyNumberFormat="1" applyFont="1" applyFill="1" applyBorder="1" applyAlignment="1" applyProtection="1">
      <alignment horizontal="center"/>
      <protection locked="0"/>
    </xf>
    <xf numFmtId="168" fontId="3" fillId="2" borderId="26" xfId="0" applyNumberFormat="1" applyFont="1" applyFill="1" applyBorder="1" applyAlignment="1" applyProtection="1">
      <alignment horizontal="right" vertical="center"/>
    </xf>
    <xf numFmtId="168" fontId="3" fillId="2" borderId="27" xfId="0" applyNumberFormat="1" applyFont="1" applyFill="1" applyBorder="1" applyAlignment="1" applyProtection="1">
      <alignment horizontal="right" vertical="center"/>
    </xf>
    <xf numFmtId="0" fontId="16" fillId="5" borderId="7" xfId="0" applyFont="1" applyFill="1" applyBorder="1" applyAlignment="1" applyProtection="1">
      <alignment horizontal="center" vertical="center"/>
    </xf>
    <xf numFmtId="0" fontId="16" fillId="5" borderId="7" xfId="0" applyFont="1" applyFill="1" applyBorder="1" applyAlignment="1" applyProtection="1">
      <alignment horizontal="center" vertical="center" wrapText="1"/>
    </xf>
    <xf numFmtId="0" fontId="6" fillId="2" borderId="40" xfId="0" applyFont="1" applyFill="1" applyBorder="1" applyAlignment="1" applyProtection="1">
      <alignment horizontal="center" vertical="center" wrapText="1"/>
    </xf>
    <xf numFmtId="0" fontId="6" fillId="2" borderId="27" xfId="0" applyFont="1" applyFill="1" applyBorder="1" applyAlignment="1" applyProtection="1">
      <alignment horizontal="center" vertical="center"/>
    </xf>
    <xf numFmtId="168" fontId="3" fillId="2" borderId="22" xfId="0" applyNumberFormat="1" applyFont="1" applyFill="1" applyBorder="1" applyAlignment="1" applyProtection="1">
      <alignment horizontal="right" vertical="center"/>
    </xf>
    <xf numFmtId="168" fontId="3" fillId="2" borderId="23" xfId="0" applyNumberFormat="1" applyFont="1" applyFill="1" applyBorder="1" applyAlignment="1" applyProtection="1">
      <alignment horizontal="right" vertical="center"/>
    </xf>
    <xf numFmtId="168" fontId="1" fillId="4" borderId="30" xfId="0" applyNumberFormat="1" applyFont="1" applyFill="1" applyBorder="1" applyAlignment="1" applyProtection="1">
      <alignment horizontal="right" vertical="center"/>
    </xf>
    <xf numFmtId="168" fontId="1" fillId="4" borderId="23" xfId="0" applyNumberFormat="1" applyFont="1" applyFill="1" applyBorder="1" applyAlignment="1" applyProtection="1">
      <alignment horizontal="right" vertical="center"/>
    </xf>
    <xf numFmtId="168" fontId="1" fillId="4" borderId="18" xfId="0" applyNumberFormat="1" applyFont="1" applyFill="1" applyBorder="1" applyAlignment="1" applyProtection="1">
      <alignment horizontal="right" vertical="center"/>
    </xf>
    <xf numFmtId="168" fontId="1" fillId="4" borderId="15" xfId="0" applyNumberFormat="1" applyFont="1" applyFill="1" applyBorder="1" applyAlignment="1" applyProtection="1">
      <alignment horizontal="right" vertical="center"/>
    </xf>
    <xf numFmtId="168" fontId="1" fillId="4" borderId="42" xfId="0" applyNumberFormat="1" applyFont="1" applyFill="1" applyBorder="1" applyAlignment="1" applyProtection="1">
      <alignment horizontal="right" vertical="center"/>
    </xf>
    <xf numFmtId="168" fontId="1" fillId="4" borderId="36" xfId="0" applyNumberFormat="1" applyFont="1" applyFill="1" applyBorder="1" applyAlignment="1" applyProtection="1">
      <alignment horizontal="right" vertical="center"/>
    </xf>
    <xf numFmtId="49" fontId="2" fillId="2" borderId="14" xfId="0" applyNumberFormat="1" applyFont="1" applyFill="1" applyBorder="1" applyAlignment="1" applyProtection="1">
      <alignment horizontal="center" vertical="top" wrapText="1"/>
      <protection locked="0"/>
    </xf>
    <xf numFmtId="49" fontId="2" fillId="2" borderId="25" xfId="0" applyNumberFormat="1" applyFont="1" applyFill="1" applyBorder="1" applyAlignment="1" applyProtection="1">
      <alignment horizontal="center" vertical="top" wrapText="1"/>
      <protection locked="0"/>
    </xf>
    <xf numFmtId="168" fontId="1" fillId="0" borderId="18" xfId="0" applyNumberFormat="1" applyFont="1" applyBorder="1" applyAlignment="1" applyProtection="1">
      <alignment horizontal="right" vertical="center"/>
      <protection locked="0"/>
    </xf>
    <xf numFmtId="168" fontId="1" fillId="0" borderId="15" xfId="0" applyNumberFormat="1" applyFont="1" applyBorder="1" applyAlignment="1" applyProtection="1">
      <alignment horizontal="right" vertical="center"/>
      <protection locked="0"/>
    </xf>
    <xf numFmtId="49" fontId="2" fillId="2" borderId="40" xfId="0" applyNumberFormat="1" applyFont="1" applyFill="1" applyBorder="1" applyAlignment="1" applyProtection="1">
      <protection locked="0"/>
    </xf>
    <xf numFmtId="49" fontId="2" fillId="2" borderId="27" xfId="0" applyNumberFormat="1" applyFont="1" applyFill="1" applyBorder="1" applyAlignment="1" applyProtection="1">
      <protection locked="0"/>
    </xf>
    <xf numFmtId="0" fontId="2" fillId="0" borderId="2" xfId="0" applyFont="1" applyBorder="1" applyAlignment="1" applyProtection="1">
      <alignment horizontal="right"/>
      <protection locked="0"/>
    </xf>
    <xf numFmtId="49" fontId="2" fillId="2" borderId="38" xfId="0" applyNumberFormat="1" applyFont="1" applyFill="1" applyBorder="1" applyAlignment="1" applyProtection="1">
      <alignment horizontal="center" vertical="top" wrapText="1"/>
      <protection locked="0"/>
    </xf>
    <xf numFmtId="49" fontId="2" fillId="2" borderId="24" xfId="0" applyNumberFormat="1" applyFont="1" applyFill="1" applyBorder="1" applyAlignment="1" applyProtection="1">
      <alignment horizontal="center" vertical="top" wrapText="1"/>
      <protection locked="0"/>
    </xf>
    <xf numFmtId="49" fontId="0" fillId="0" borderId="0" xfId="0" applyNumberFormat="1" applyAlignment="1" applyProtection="1">
      <alignment horizontal="center"/>
      <protection locked="0"/>
    </xf>
    <xf numFmtId="168" fontId="1" fillId="0" borderId="42" xfId="0" applyNumberFormat="1" applyFont="1" applyBorder="1" applyAlignment="1" applyProtection="1">
      <alignment horizontal="right" vertical="center"/>
      <protection locked="0"/>
    </xf>
    <xf numFmtId="168" fontId="1" fillId="0" borderId="36" xfId="0" applyNumberFormat="1" applyFont="1" applyBorder="1" applyAlignment="1" applyProtection="1">
      <alignment horizontal="right" vertical="center"/>
      <protection locked="0"/>
    </xf>
    <xf numFmtId="168" fontId="10" fillId="0" borderId="45" xfId="0" applyNumberFormat="1" applyFont="1" applyBorder="1" applyAlignment="1" applyProtection="1">
      <alignment horizontal="right" vertical="center"/>
      <protection locked="0"/>
    </xf>
    <xf numFmtId="168" fontId="10" fillId="0" borderId="46" xfId="0" applyNumberFormat="1" applyFont="1" applyBorder="1" applyAlignment="1" applyProtection="1">
      <alignment horizontal="right" vertical="center"/>
      <protection locked="0"/>
    </xf>
    <xf numFmtId="168" fontId="10" fillId="0" borderId="47" xfId="0" applyNumberFormat="1" applyFont="1" applyBorder="1" applyAlignment="1" applyProtection="1">
      <alignment horizontal="right" vertical="center"/>
      <protection locked="0"/>
    </xf>
    <xf numFmtId="168" fontId="10" fillId="0" borderId="34" xfId="0" applyNumberFormat="1" applyFont="1" applyBorder="1" applyAlignment="1" applyProtection="1">
      <alignment horizontal="right" vertical="center"/>
      <protection locked="0"/>
    </xf>
    <xf numFmtId="168" fontId="3" fillId="2" borderId="22" xfId="0" applyNumberFormat="1" applyFont="1" applyFill="1" applyBorder="1" applyAlignment="1" applyProtection="1">
      <alignment horizontal="right" vertical="center"/>
      <protection locked="0"/>
    </xf>
    <xf numFmtId="168" fontId="3" fillId="2" borderId="23" xfId="0" applyNumberFormat="1" applyFont="1" applyFill="1" applyBorder="1" applyAlignment="1" applyProtection="1">
      <alignment horizontal="right" vertical="center"/>
      <protection locked="0"/>
    </xf>
    <xf numFmtId="0" fontId="6" fillId="2" borderId="40" xfId="0" applyFont="1" applyFill="1" applyBorder="1" applyAlignment="1" applyProtection="1">
      <alignment horizontal="center" vertical="center" wrapText="1"/>
      <protection locked="0"/>
    </xf>
    <xf numFmtId="0" fontId="6" fillId="2" borderId="27" xfId="0" applyFont="1" applyFill="1" applyBorder="1" applyAlignment="1" applyProtection="1">
      <alignment horizontal="center" vertical="center"/>
      <protection locked="0"/>
    </xf>
    <xf numFmtId="168" fontId="1" fillId="0" borderId="30" xfId="0" applyNumberFormat="1" applyFont="1" applyBorder="1" applyAlignment="1" applyProtection="1">
      <alignment horizontal="right" vertical="center"/>
      <protection locked="0"/>
    </xf>
    <xf numFmtId="168" fontId="1" fillId="0" borderId="23" xfId="0" applyNumberFormat="1" applyFont="1" applyBorder="1" applyAlignment="1" applyProtection="1">
      <alignment horizontal="right" vertical="center"/>
      <protection locked="0"/>
    </xf>
    <xf numFmtId="0" fontId="13" fillId="2" borderId="14" xfId="0" applyFont="1" applyFill="1" applyBorder="1" applyAlignment="1" applyProtection="1">
      <alignment horizontal="left" wrapText="1"/>
      <protection locked="0"/>
    </xf>
    <xf numFmtId="0" fontId="13" fillId="2" borderId="44" xfId="0" applyFont="1" applyFill="1" applyBorder="1" applyAlignment="1" applyProtection="1">
      <alignment horizontal="left" wrapText="1"/>
      <protection locked="0"/>
    </xf>
    <xf numFmtId="0" fontId="19" fillId="0" borderId="25" xfId="0" applyFont="1" applyBorder="1" applyAlignment="1" applyProtection="1">
      <protection locked="0"/>
    </xf>
    <xf numFmtId="0" fontId="1" fillId="2" borderId="7" xfId="11"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xf>
    <xf numFmtId="0" fontId="3" fillId="5" borderId="2" xfId="11" applyFont="1" applyFill="1" applyBorder="1" applyAlignment="1" applyProtection="1">
      <alignment horizontal="center" vertical="center" wrapText="1"/>
    </xf>
    <xf numFmtId="0" fontId="3" fillId="5" borderId="18" xfId="11" applyFont="1" applyFill="1" applyBorder="1" applyAlignment="1" applyProtection="1">
      <alignment horizontal="center" vertical="center" wrapText="1"/>
    </xf>
    <xf numFmtId="0" fontId="3" fillId="5" borderId="39" xfId="11" applyFont="1" applyFill="1" applyBorder="1" applyAlignment="1" applyProtection="1">
      <alignment horizontal="center" vertical="center" wrapText="1"/>
    </xf>
    <xf numFmtId="0" fontId="1" fillId="2" borderId="2" xfId="11" applyFont="1" applyFill="1" applyBorder="1" applyAlignment="1" applyProtection="1">
      <alignment horizontal="center" vertical="center" wrapText="1"/>
      <protection locked="0"/>
    </xf>
    <xf numFmtId="0" fontId="1" fillId="2" borderId="18" xfId="11" applyFont="1" applyFill="1" applyBorder="1" applyAlignment="1" applyProtection="1">
      <alignment horizontal="center" vertical="center" wrapText="1"/>
      <protection locked="0"/>
    </xf>
    <xf numFmtId="0" fontId="1" fillId="2" borderId="39" xfId="11" applyFont="1" applyFill="1" applyBorder="1" applyAlignment="1" applyProtection="1">
      <alignment horizontal="center" vertical="center" wrapText="1"/>
      <protection locked="0"/>
    </xf>
    <xf numFmtId="0" fontId="1" fillId="2" borderId="32" xfId="11" applyFont="1" applyFill="1" applyBorder="1" applyAlignment="1" applyProtection="1">
      <alignment horizontal="center" vertical="center" wrapText="1"/>
      <protection locked="0"/>
    </xf>
    <xf numFmtId="0" fontId="1" fillId="2" borderId="37" xfId="11" applyFont="1" applyFill="1" applyBorder="1" applyAlignment="1" applyProtection="1">
      <alignment horizontal="center" vertical="center" wrapText="1"/>
      <protection locked="0"/>
    </xf>
    <xf numFmtId="168" fontId="10" fillId="0" borderId="2" xfId="0" applyNumberFormat="1" applyFont="1" applyBorder="1" applyAlignment="1" applyProtection="1">
      <alignment horizontal="center"/>
      <protection locked="0"/>
    </xf>
    <xf numFmtId="168" fontId="10" fillId="0" borderId="39" xfId="0" applyNumberFormat="1" applyFont="1" applyBorder="1" applyAlignment="1" applyProtection="1">
      <alignment horizontal="center"/>
      <protection locked="0"/>
    </xf>
    <xf numFmtId="168" fontId="10" fillId="6" borderId="2" xfId="0" applyNumberFormat="1" applyFont="1" applyFill="1" applyBorder="1" applyAlignment="1" applyProtection="1">
      <alignment horizontal="center"/>
      <protection locked="0"/>
    </xf>
    <xf numFmtId="168" fontId="10" fillId="6" borderId="39" xfId="0" applyNumberFormat="1" applyFont="1" applyFill="1" applyBorder="1" applyAlignment="1" applyProtection="1">
      <alignment horizontal="center"/>
      <protection locked="0"/>
    </xf>
    <xf numFmtId="168" fontId="3" fillId="4" borderId="2" xfId="0" applyNumberFormat="1" applyFont="1" applyFill="1" applyBorder="1" applyAlignment="1" applyProtection="1">
      <alignment horizontal="center" vertical="center"/>
      <protection locked="0"/>
    </xf>
    <xf numFmtId="168" fontId="3" fillId="4" borderId="39" xfId="0" applyNumberFormat="1" applyFont="1" applyFill="1" applyBorder="1" applyAlignment="1" applyProtection="1">
      <alignment horizontal="center" vertical="center"/>
      <protection locked="0"/>
    </xf>
    <xf numFmtId="168" fontId="10" fillId="4" borderId="2" xfId="0" applyNumberFormat="1" applyFont="1" applyFill="1" applyBorder="1" applyAlignment="1" applyProtection="1">
      <alignment horizontal="center"/>
      <protection locked="0"/>
    </xf>
    <xf numFmtId="168" fontId="10" fillId="4" borderId="39" xfId="0" applyNumberFormat="1" applyFont="1" applyFill="1" applyBorder="1" applyAlignment="1" applyProtection="1">
      <alignment horizontal="center"/>
      <protection locked="0"/>
    </xf>
    <xf numFmtId="168" fontId="3" fillId="2" borderId="2" xfId="0" applyNumberFormat="1" applyFont="1" applyFill="1" applyBorder="1" applyAlignment="1" applyProtection="1">
      <alignment horizontal="center" vertical="center"/>
      <protection locked="0"/>
    </xf>
    <xf numFmtId="168" fontId="3" fillId="2" borderId="39" xfId="0" applyNumberFormat="1" applyFont="1" applyFill="1" applyBorder="1" applyAlignment="1" applyProtection="1">
      <alignment horizontal="center" vertical="center"/>
      <protection locked="0"/>
    </xf>
    <xf numFmtId="168" fontId="10" fillId="2" borderId="2" xfId="0" applyNumberFormat="1" applyFont="1" applyFill="1" applyBorder="1" applyAlignment="1" applyProtection="1">
      <alignment horizontal="center"/>
      <protection locked="0"/>
    </xf>
    <xf numFmtId="168" fontId="10" fillId="2" borderId="39" xfId="0" applyNumberFormat="1" applyFont="1" applyFill="1" applyBorder="1" applyAlignment="1" applyProtection="1">
      <alignment horizontal="center"/>
      <protection locked="0"/>
    </xf>
    <xf numFmtId="168" fontId="3" fillId="2" borderId="85" xfId="0" applyNumberFormat="1" applyFont="1" applyFill="1" applyBorder="1" applyAlignment="1" applyProtection="1">
      <alignment horizontal="center" vertical="center"/>
      <protection locked="0"/>
    </xf>
    <xf numFmtId="168" fontId="3" fillId="2" borderId="41" xfId="0" applyNumberFormat="1" applyFont="1" applyFill="1" applyBorder="1" applyAlignment="1" applyProtection="1">
      <alignment horizontal="center" vertical="center"/>
      <protection locked="0"/>
    </xf>
    <xf numFmtId="168" fontId="3" fillId="0" borderId="85" xfId="0" applyNumberFormat="1" applyFont="1" applyFill="1" applyBorder="1" applyAlignment="1" applyProtection="1">
      <alignment horizontal="center" vertical="center"/>
      <protection locked="0"/>
    </xf>
    <xf numFmtId="168" fontId="3" fillId="0" borderId="41" xfId="0" applyNumberFormat="1" applyFont="1" applyFill="1" applyBorder="1" applyAlignment="1" applyProtection="1">
      <alignment horizontal="center" vertical="center"/>
      <protection locked="0"/>
    </xf>
    <xf numFmtId="168" fontId="10" fillId="0" borderId="7" xfId="0" applyNumberFormat="1" applyFont="1" applyBorder="1" applyAlignment="1" applyProtection="1">
      <alignment horizontal="center" vertical="center"/>
      <protection locked="0"/>
    </xf>
    <xf numFmtId="168" fontId="3" fillId="2" borderId="86" xfId="0" applyNumberFormat="1" applyFont="1" applyFill="1" applyBorder="1" applyAlignment="1" applyProtection="1">
      <alignment horizontal="center" vertical="center"/>
      <protection locked="0"/>
    </xf>
    <xf numFmtId="168" fontId="3" fillId="0" borderId="86" xfId="0" applyNumberFormat="1" applyFont="1" applyFill="1" applyBorder="1" applyAlignment="1" applyProtection="1">
      <alignment horizontal="center" vertical="center"/>
      <protection locked="0"/>
    </xf>
    <xf numFmtId="168" fontId="10" fillId="0" borderId="73" xfId="0" applyNumberFormat="1" applyFont="1" applyBorder="1" applyAlignment="1" applyProtection="1">
      <alignment horizontal="center" vertical="center"/>
      <protection locked="0"/>
    </xf>
    <xf numFmtId="168" fontId="10" fillId="0" borderId="87" xfId="0" applyNumberFormat="1" applyFont="1" applyBorder="1" applyAlignment="1" applyProtection="1">
      <alignment horizontal="center" vertical="center"/>
      <protection locked="0"/>
    </xf>
    <xf numFmtId="168" fontId="3" fillId="2" borderId="26" xfId="0" applyNumberFormat="1" applyFont="1" applyFill="1" applyBorder="1" applyAlignment="1" applyProtection="1">
      <alignment horizontal="center" vertical="center"/>
      <protection locked="0"/>
    </xf>
    <xf numFmtId="168" fontId="3" fillId="2" borderId="27" xfId="0" applyNumberFormat="1" applyFont="1" applyFill="1" applyBorder="1" applyAlignment="1" applyProtection="1">
      <alignment horizontal="center" vertical="center"/>
      <protection locked="0"/>
    </xf>
    <xf numFmtId="0" fontId="3" fillId="4" borderId="26" xfId="0" applyFont="1" applyFill="1" applyBorder="1" applyAlignment="1" applyProtection="1">
      <alignment horizontal="center" wrapText="1"/>
    </xf>
    <xf numFmtId="0" fontId="3" fillId="4" borderId="27" xfId="0" applyFont="1" applyFill="1" applyBorder="1" applyAlignment="1" applyProtection="1">
      <alignment horizontal="center" wrapText="1"/>
    </xf>
    <xf numFmtId="0" fontId="6" fillId="2" borderId="22" xfId="0" applyFont="1" applyFill="1" applyBorder="1" applyAlignment="1" applyProtection="1">
      <alignment horizontal="center" wrapText="1"/>
    </xf>
    <xf numFmtId="0" fontId="6" fillId="2" borderId="58" xfId="0" applyFont="1" applyFill="1" applyBorder="1" applyAlignment="1" applyProtection="1">
      <alignment horizontal="center" wrapText="1"/>
    </xf>
    <xf numFmtId="168" fontId="10" fillId="2" borderId="26" xfId="0" applyNumberFormat="1" applyFont="1" applyFill="1" applyBorder="1" applyAlignment="1" applyProtection="1">
      <alignment horizontal="center" vertical="center"/>
      <protection locked="0"/>
    </xf>
    <xf numFmtId="168" fontId="10" fillId="2" borderId="27" xfId="0" applyNumberFormat="1" applyFont="1" applyFill="1" applyBorder="1" applyAlignment="1" applyProtection="1">
      <alignment horizontal="center" vertical="center"/>
      <protection locked="0"/>
    </xf>
    <xf numFmtId="168" fontId="10" fillId="2" borderId="2" xfId="0" applyNumberFormat="1" applyFont="1" applyFill="1" applyBorder="1" applyAlignment="1" applyProtection="1">
      <alignment horizontal="center" vertical="center"/>
    </xf>
    <xf numFmtId="168" fontId="10" fillId="2" borderId="39" xfId="0" applyNumberFormat="1" applyFont="1" applyFill="1" applyBorder="1" applyAlignment="1" applyProtection="1">
      <alignment horizontal="center" vertical="center"/>
    </xf>
    <xf numFmtId="168" fontId="10" fillId="0" borderId="2" xfId="0" applyNumberFormat="1" applyFont="1" applyBorder="1" applyAlignment="1" applyProtection="1">
      <alignment horizontal="center" vertical="center"/>
      <protection locked="0"/>
    </xf>
    <xf numFmtId="168" fontId="10" fillId="0" borderId="39" xfId="0" applyNumberFormat="1" applyFont="1" applyBorder="1" applyAlignment="1" applyProtection="1">
      <alignment horizontal="center" vertical="center"/>
      <protection locked="0"/>
    </xf>
    <xf numFmtId="49" fontId="6" fillId="0" borderId="10" xfId="0" applyNumberFormat="1" applyFont="1" applyBorder="1" applyAlignment="1" applyProtection="1">
      <alignment horizontal="left" vertical="center" wrapText="1"/>
      <protection locked="0"/>
    </xf>
    <xf numFmtId="49" fontId="6" fillId="0" borderId="2" xfId="0" applyNumberFormat="1" applyFont="1" applyBorder="1" applyAlignment="1" applyProtection="1">
      <alignment horizontal="left" vertical="center" wrapText="1"/>
      <protection locked="0"/>
    </xf>
    <xf numFmtId="49" fontId="6" fillId="0" borderId="26" xfId="0" applyNumberFormat="1" applyFont="1" applyBorder="1" applyAlignment="1" applyProtection="1">
      <alignment horizontal="left" vertical="center" wrapText="1"/>
      <protection locked="0"/>
    </xf>
    <xf numFmtId="49" fontId="6" fillId="0" borderId="40" xfId="0" applyNumberFormat="1" applyFont="1" applyBorder="1" applyAlignment="1" applyProtection="1">
      <alignment horizontal="left" vertical="center" wrapText="1"/>
      <protection locked="0"/>
    </xf>
    <xf numFmtId="49" fontId="2" fillId="0" borderId="0" xfId="0" applyNumberFormat="1" applyFont="1" applyBorder="1" applyAlignment="1" applyProtection="1">
      <alignment horizontal="center" vertical="center" wrapText="1"/>
      <protection locked="0"/>
    </xf>
    <xf numFmtId="49" fontId="2" fillId="0" borderId="40" xfId="0" applyNumberFormat="1" applyFont="1" applyBorder="1" applyAlignment="1" applyProtection="1">
      <alignment horizontal="center" vertical="top" wrapText="1"/>
      <protection locked="0"/>
    </xf>
    <xf numFmtId="49" fontId="13" fillId="2" borderId="22" xfId="0" applyNumberFormat="1" applyFont="1" applyFill="1" applyBorder="1" applyAlignment="1" applyProtection="1">
      <alignment horizontal="left" vertical="center" wrapText="1"/>
      <protection locked="0"/>
    </xf>
    <xf numFmtId="49" fontId="13" fillId="2" borderId="23" xfId="0" applyNumberFormat="1" applyFont="1" applyFill="1" applyBorder="1" applyAlignment="1" applyProtection="1">
      <alignment horizontal="left" vertical="center" wrapText="1"/>
      <protection locked="0"/>
    </xf>
    <xf numFmtId="49" fontId="6" fillId="0" borderId="16" xfId="0" applyNumberFormat="1" applyFont="1" applyBorder="1" applyAlignment="1" applyProtection="1">
      <alignment horizontal="left" vertical="center" wrapText="1"/>
      <protection locked="0"/>
    </xf>
    <xf numFmtId="49" fontId="6" fillId="0" borderId="15" xfId="0" applyNumberFormat="1" applyFont="1" applyBorder="1" applyAlignment="1" applyProtection="1">
      <alignment horizontal="left" vertical="center" wrapText="1"/>
      <protection locked="0"/>
    </xf>
    <xf numFmtId="49" fontId="6" fillId="0" borderId="16" xfId="0" applyNumberFormat="1" applyFont="1" applyFill="1" applyBorder="1" applyAlignment="1" applyProtection="1">
      <alignment horizontal="left" vertical="center" wrapText="1"/>
      <protection locked="0"/>
    </xf>
    <xf numFmtId="49" fontId="6" fillId="0" borderId="18" xfId="0" applyNumberFormat="1" applyFont="1" applyFill="1" applyBorder="1" applyAlignment="1" applyProtection="1">
      <alignment horizontal="left" vertical="center" wrapText="1"/>
      <protection locked="0"/>
    </xf>
    <xf numFmtId="49" fontId="13" fillId="2" borderId="13" xfId="0" applyNumberFormat="1" applyFont="1" applyFill="1" applyBorder="1" applyAlignment="1" applyProtection="1">
      <alignment horizontal="left" vertical="center" wrapText="1"/>
      <protection locked="0"/>
    </xf>
    <xf numFmtId="49" fontId="13" fillId="2" borderId="43" xfId="0" applyNumberFormat="1" applyFont="1" applyFill="1" applyBorder="1" applyAlignment="1" applyProtection="1">
      <alignment horizontal="left" vertical="center" wrapText="1"/>
      <protection locked="0"/>
    </xf>
    <xf numFmtId="49" fontId="6" fillId="0" borderId="18" xfId="0" applyNumberFormat="1" applyFont="1" applyBorder="1" applyAlignment="1" applyProtection="1">
      <alignment horizontal="left" vertical="center" wrapText="1"/>
      <protection locked="0"/>
    </xf>
    <xf numFmtId="49" fontId="13" fillId="2" borderId="10" xfId="0" applyNumberFormat="1" applyFont="1" applyFill="1" applyBorder="1" applyAlignment="1" applyProtection="1">
      <alignment horizontal="left" vertical="center" wrapText="1"/>
      <protection locked="0"/>
    </xf>
    <xf numFmtId="49" fontId="13" fillId="2" borderId="2" xfId="0" applyNumberFormat="1" applyFont="1" applyFill="1" applyBorder="1" applyAlignment="1" applyProtection="1">
      <alignment horizontal="left" vertical="center" wrapText="1"/>
      <protection locked="0"/>
    </xf>
    <xf numFmtId="0" fontId="6" fillId="0" borderId="0" xfId="0" applyFont="1" applyFill="1" applyBorder="1" applyAlignment="1" applyProtection="1">
      <alignment horizontal="center" vertical="center" wrapText="1"/>
    </xf>
    <xf numFmtId="49" fontId="6" fillId="0" borderId="31" xfId="0" applyNumberFormat="1" applyFont="1" applyBorder="1" applyAlignment="1" applyProtection="1">
      <alignment horizontal="left" vertical="center" wrapText="1"/>
      <protection locked="0"/>
    </xf>
    <xf numFmtId="49" fontId="6" fillId="0" borderId="6" xfId="0" applyNumberFormat="1" applyFont="1" applyBorder="1" applyAlignment="1" applyProtection="1">
      <alignment horizontal="left" vertical="center" wrapText="1"/>
      <protection locked="0"/>
    </xf>
    <xf numFmtId="49" fontId="6" fillId="0" borderId="29" xfId="0" applyNumberFormat="1" applyFont="1" applyBorder="1" applyAlignment="1" applyProtection="1">
      <alignment horizontal="left" vertical="center" wrapText="1"/>
      <protection locked="0"/>
    </xf>
    <xf numFmtId="49" fontId="6" fillId="0" borderId="42" xfId="0" applyNumberFormat="1" applyFont="1" applyBorder="1" applyAlignment="1" applyProtection="1">
      <alignment horizontal="left" vertical="center" wrapText="1"/>
      <protection locked="0"/>
    </xf>
    <xf numFmtId="10" fontId="3" fillId="0" borderId="0" xfId="0" applyNumberFormat="1" applyFont="1" applyFill="1" applyBorder="1" applyAlignment="1" applyProtection="1">
      <alignment horizontal="center" vertical="center" wrapText="1"/>
      <protection locked="0"/>
    </xf>
    <xf numFmtId="49" fontId="13" fillId="2" borderId="30" xfId="0" applyNumberFormat="1" applyFont="1" applyFill="1" applyBorder="1" applyAlignment="1" applyProtection="1">
      <alignment horizontal="left" vertical="center" wrapText="1"/>
      <protection locked="0"/>
    </xf>
    <xf numFmtId="49" fontId="2" fillId="0" borderId="40" xfId="0" applyNumberFormat="1" applyFont="1" applyBorder="1" applyAlignment="1" applyProtection="1">
      <alignment horizontal="center" vertical="center" wrapText="1"/>
      <protection locked="0"/>
    </xf>
    <xf numFmtId="49" fontId="6" fillId="0" borderId="11" xfId="0" applyNumberFormat="1" applyFont="1" applyBorder="1" applyAlignment="1" applyProtection="1">
      <alignment horizontal="left" vertical="center" wrapText="1"/>
      <protection locked="0"/>
    </xf>
    <xf numFmtId="49" fontId="6" fillId="0" borderId="48" xfId="0" applyNumberFormat="1" applyFont="1" applyBorder="1" applyAlignment="1" applyProtection="1">
      <alignment horizontal="left" vertical="center" wrapText="1"/>
      <protection locked="0"/>
    </xf>
    <xf numFmtId="168" fontId="10" fillId="0" borderId="6" xfId="0" applyNumberFormat="1" applyFont="1" applyBorder="1" applyAlignment="1" applyProtection="1">
      <alignment horizontal="center" vertical="center"/>
      <protection locked="0"/>
    </xf>
    <xf numFmtId="168" fontId="10" fillId="0" borderId="41" xfId="0" applyNumberFormat="1" applyFont="1" applyBorder="1" applyAlignment="1" applyProtection="1">
      <alignment horizontal="center" vertical="center"/>
      <protection locked="0"/>
    </xf>
    <xf numFmtId="0" fontId="18" fillId="0" borderId="0" xfId="0" applyFont="1" applyBorder="1" applyAlignment="1" applyProtection="1">
      <alignment horizontal="center"/>
      <protection locked="0"/>
    </xf>
    <xf numFmtId="49" fontId="6" fillId="0" borderId="16" xfId="0" applyNumberFormat="1" applyFont="1" applyBorder="1" applyAlignment="1" applyProtection="1">
      <alignment vertical="center" wrapText="1"/>
      <protection locked="0"/>
    </xf>
    <xf numFmtId="49" fontId="6" fillId="0" borderId="18" xfId="0" applyNumberFormat="1" applyFont="1" applyBorder="1" applyAlignment="1" applyProtection="1">
      <alignment vertical="center" wrapText="1"/>
      <protection locked="0"/>
    </xf>
    <xf numFmtId="49" fontId="18" fillId="0" borderId="0" xfId="0" applyNumberFormat="1" applyFont="1" applyBorder="1" applyAlignment="1" applyProtection="1">
      <alignment horizontal="center" vertical="top" wrapText="1"/>
      <protection locked="0"/>
    </xf>
    <xf numFmtId="49" fontId="13" fillId="2" borderId="26" xfId="11" applyNumberFormat="1" applyFont="1" applyFill="1" applyBorder="1" applyAlignment="1" applyProtection="1">
      <alignment horizontal="left" vertical="center"/>
      <protection locked="0"/>
    </xf>
    <xf numFmtId="49" fontId="13" fillId="2" borderId="40" xfId="11" applyNumberFormat="1" applyFont="1" applyFill="1" applyBorder="1" applyAlignment="1" applyProtection="1">
      <alignment horizontal="left" vertical="center"/>
      <protection locked="0"/>
    </xf>
    <xf numFmtId="49" fontId="13" fillId="2" borderId="27" xfId="11" applyNumberFormat="1" applyFont="1" applyFill="1" applyBorder="1" applyAlignment="1" applyProtection="1">
      <alignment horizontal="left" vertical="center"/>
      <protection locked="0"/>
    </xf>
    <xf numFmtId="0" fontId="19" fillId="2" borderId="2" xfId="11" applyFont="1" applyFill="1" applyBorder="1" applyAlignment="1" applyProtection="1">
      <alignment horizontal="center"/>
      <protection locked="0"/>
    </xf>
    <xf numFmtId="0" fontId="19" fillId="2" borderId="39" xfId="11" applyFont="1" applyFill="1" applyBorder="1" applyAlignment="1" applyProtection="1">
      <alignment horizontal="center"/>
      <protection locked="0"/>
    </xf>
    <xf numFmtId="168" fontId="1" fillId="0" borderId="2" xfId="11" applyNumberFormat="1" applyFont="1" applyBorder="1" applyAlignment="1" applyProtection="1">
      <protection locked="0"/>
    </xf>
    <xf numFmtId="168" fontId="1" fillId="0" borderId="39" xfId="11" applyNumberFormat="1" applyFont="1" applyBorder="1" applyAlignment="1" applyProtection="1">
      <protection locked="0"/>
    </xf>
    <xf numFmtId="168" fontId="13" fillId="0" borderId="50" xfId="11" applyNumberFormat="1" applyFont="1" applyBorder="1" applyAlignment="1" applyProtection="1">
      <alignment vertical="center"/>
      <protection locked="0"/>
    </xf>
    <xf numFmtId="168" fontId="13" fillId="0" borderId="51" xfId="11" applyNumberFormat="1" applyFont="1" applyBorder="1" applyAlignment="1" applyProtection="1">
      <alignment vertical="center"/>
      <protection locked="0"/>
    </xf>
    <xf numFmtId="168" fontId="1" fillId="0" borderId="48" xfId="11" applyNumberFormat="1" applyFont="1" applyBorder="1" applyAlignment="1" applyProtection="1">
      <protection locked="0"/>
    </xf>
    <xf numFmtId="168" fontId="1" fillId="0" borderId="47" xfId="11" applyNumberFormat="1" applyFont="1" applyBorder="1" applyAlignment="1" applyProtection="1">
      <protection locked="0"/>
    </xf>
    <xf numFmtId="0" fontId="4" fillId="5" borderId="2" xfId="11" applyFont="1" applyFill="1" applyBorder="1" applyAlignment="1" applyProtection="1">
      <alignment horizontal="center" vertical="center"/>
    </xf>
    <xf numFmtId="0" fontId="4" fillId="5" borderId="18" xfId="11" applyFont="1" applyFill="1" applyBorder="1" applyAlignment="1" applyProtection="1">
      <alignment horizontal="center" vertical="center"/>
    </xf>
    <xf numFmtId="0" fontId="4" fillId="5" borderId="39" xfId="11" applyFont="1" applyFill="1" applyBorder="1" applyAlignment="1" applyProtection="1">
      <alignment horizontal="center" vertical="center"/>
    </xf>
    <xf numFmtId="49" fontId="19" fillId="2" borderId="43" xfId="11" applyNumberFormat="1" applyFont="1" applyFill="1" applyBorder="1" applyAlignment="1" applyProtection="1">
      <alignment horizontal="center" vertical="center" wrapText="1"/>
      <protection locked="0"/>
    </xf>
    <xf numFmtId="49" fontId="19" fillId="2" borderId="58" xfId="11" applyNumberFormat="1" applyFont="1" applyFill="1" applyBorder="1" applyAlignment="1" applyProtection="1">
      <alignment horizontal="center" vertical="center" wrapText="1"/>
      <protection locked="0"/>
    </xf>
    <xf numFmtId="49" fontId="19" fillId="2" borderId="6" xfId="11" applyNumberFormat="1" applyFont="1" applyFill="1" applyBorder="1" applyAlignment="1" applyProtection="1">
      <alignment horizontal="center" vertical="center" wrapText="1"/>
      <protection locked="0"/>
    </xf>
    <xf numFmtId="0" fontId="19" fillId="2" borderId="41" xfId="11" applyFont="1" applyFill="1" applyBorder="1" applyAlignment="1" applyProtection="1">
      <alignment horizontal="center" vertical="center"/>
      <protection locked="0"/>
    </xf>
    <xf numFmtId="0" fontId="4" fillId="5" borderId="2" xfId="11" applyFont="1" applyFill="1" applyBorder="1" applyAlignment="1" applyProtection="1">
      <alignment horizontal="center" vertical="center" wrapText="1"/>
    </xf>
    <xf numFmtId="0" fontId="4" fillId="5" borderId="18" xfId="11" applyFont="1" applyFill="1" applyBorder="1" applyAlignment="1" applyProtection="1">
      <alignment horizontal="center" vertical="center" wrapText="1"/>
    </xf>
    <xf numFmtId="0" fontId="4" fillId="5" borderId="39" xfId="11" applyFont="1" applyFill="1" applyBorder="1" applyAlignment="1" applyProtection="1">
      <alignment horizontal="center" vertical="center" wrapText="1"/>
    </xf>
    <xf numFmtId="2" fontId="30" fillId="0" borderId="81" xfId="3" applyNumberFormat="1" applyFont="1" applyFill="1" applyBorder="1" applyAlignment="1" applyProtection="1">
      <alignment horizontal="left" vertical="center" wrapText="1"/>
    </xf>
    <xf numFmtId="2" fontId="30" fillId="0" borderId="82" xfId="3" applyNumberFormat="1" applyFont="1" applyFill="1" applyBorder="1" applyAlignment="1" applyProtection="1">
      <alignment horizontal="left" vertical="center" wrapText="1"/>
    </xf>
    <xf numFmtId="2" fontId="30" fillId="0" borderId="38" xfId="3" applyNumberFormat="1" applyFont="1" applyFill="1" applyBorder="1" applyAlignment="1" applyProtection="1">
      <alignment horizontal="left" vertical="center" wrapText="1"/>
    </xf>
    <xf numFmtId="2" fontId="30" fillId="0" borderId="20" xfId="3" applyNumberFormat="1" applyFont="1" applyFill="1" applyBorder="1" applyAlignment="1" applyProtection="1">
      <alignment horizontal="left" vertical="center" wrapText="1"/>
    </xf>
    <xf numFmtId="2" fontId="30" fillId="0" borderId="0" xfId="3" applyNumberFormat="1" applyFont="1" applyFill="1" applyBorder="1" applyAlignment="1" applyProtection="1">
      <alignment horizontal="left" vertical="center" wrapText="1"/>
    </xf>
    <xf numFmtId="2" fontId="30" fillId="0" borderId="78" xfId="3" applyNumberFormat="1" applyFont="1" applyFill="1" applyBorder="1" applyAlignment="1" applyProtection="1">
      <alignment horizontal="left" vertical="center" wrapText="1"/>
    </xf>
    <xf numFmtId="2" fontId="30" fillId="0" borderId="84" xfId="3" applyNumberFormat="1" applyFont="1" applyFill="1" applyBorder="1" applyAlignment="1" applyProtection="1">
      <alignment horizontal="left" vertical="center" wrapText="1"/>
    </xf>
    <xf numFmtId="2" fontId="30" fillId="0" borderId="5" xfId="3" applyNumberFormat="1" applyFont="1" applyFill="1" applyBorder="1" applyAlignment="1" applyProtection="1">
      <alignment horizontal="left" vertical="center" wrapText="1"/>
    </xf>
    <xf numFmtId="2" fontId="30" fillId="0" borderId="24" xfId="3" applyNumberFormat="1" applyFont="1" applyFill="1" applyBorder="1" applyAlignment="1" applyProtection="1">
      <alignment horizontal="left" vertical="center" wrapText="1"/>
    </xf>
    <xf numFmtId="1" fontId="4" fillId="7" borderId="73" xfId="3" applyNumberFormat="1" applyFont="1" applyFill="1" applyBorder="1" applyAlignment="1" applyProtection="1">
      <alignment horizontal="center" vertical="center"/>
    </xf>
    <xf numFmtId="1" fontId="4" fillId="7" borderId="21" xfId="3" applyNumberFormat="1" applyFont="1" applyFill="1" applyBorder="1" applyAlignment="1" applyProtection="1">
      <alignment horizontal="center" vertical="center"/>
    </xf>
    <xf numFmtId="1" fontId="4" fillId="7" borderId="68" xfId="3" applyNumberFormat="1" applyFont="1" applyFill="1" applyBorder="1" applyAlignment="1" applyProtection="1">
      <alignment horizontal="left" vertical="center"/>
    </xf>
    <xf numFmtId="1" fontId="4" fillId="7" borderId="69" xfId="3" applyNumberFormat="1" applyFont="1" applyFill="1" applyBorder="1" applyAlignment="1" applyProtection="1">
      <alignment horizontal="left" vertical="center"/>
    </xf>
    <xf numFmtId="1" fontId="4" fillId="7" borderId="68" xfId="3" applyNumberFormat="1" applyFont="1" applyFill="1" applyBorder="1" applyAlignment="1" applyProtection="1">
      <alignment horizontal="center" vertical="center"/>
    </xf>
    <xf numFmtId="1" fontId="4" fillId="7" borderId="69" xfId="3" applyNumberFormat="1" applyFont="1" applyFill="1" applyBorder="1" applyAlignment="1" applyProtection="1">
      <alignment horizontal="center" vertical="center"/>
    </xf>
    <xf numFmtId="1" fontId="4" fillId="7" borderId="62" xfId="3" applyNumberFormat="1" applyFont="1" applyFill="1" applyBorder="1" applyAlignment="1" applyProtection="1">
      <alignment horizontal="center" vertical="center" wrapText="1"/>
    </xf>
    <xf numFmtId="1" fontId="4" fillId="7" borderId="63" xfId="3" applyNumberFormat="1" applyFont="1" applyFill="1" applyBorder="1" applyAlignment="1" applyProtection="1">
      <alignment horizontal="center" vertical="center" wrapText="1"/>
    </xf>
    <xf numFmtId="1" fontId="4" fillId="7" borderId="64" xfId="3" applyNumberFormat="1" applyFont="1" applyFill="1" applyBorder="1" applyAlignment="1" applyProtection="1">
      <alignment horizontal="center" vertical="center" wrapText="1"/>
    </xf>
    <xf numFmtId="1" fontId="4" fillId="7" borderId="65" xfId="3" applyNumberFormat="1" applyFont="1" applyFill="1" applyBorder="1" applyAlignment="1" applyProtection="1">
      <alignment horizontal="center" vertical="center" wrapText="1"/>
    </xf>
    <xf numFmtId="1" fontId="4" fillId="7" borderId="66" xfId="3" applyNumberFormat="1" applyFont="1" applyFill="1" applyBorder="1" applyAlignment="1" applyProtection="1">
      <alignment horizontal="center" vertical="center" wrapText="1"/>
    </xf>
    <xf numFmtId="1" fontId="4" fillId="7" borderId="67" xfId="3" applyNumberFormat="1" applyFont="1" applyFill="1" applyBorder="1" applyAlignment="1" applyProtection="1">
      <alignment horizontal="center" vertical="center" wrapText="1"/>
    </xf>
    <xf numFmtId="1" fontId="3" fillId="7" borderId="70" xfId="3" applyNumberFormat="1" applyFont="1" applyFill="1" applyBorder="1" applyAlignment="1" applyProtection="1">
      <alignment horizontal="center" vertical="center" wrapText="1"/>
    </xf>
    <xf numFmtId="1" fontId="3" fillId="7" borderId="72" xfId="3" applyNumberFormat="1" applyFont="1" applyFill="1" applyBorder="1" applyAlignment="1" applyProtection="1">
      <alignment horizontal="center" vertical="center" wrapText="1"/>
    </xf>
    <xf numFmtId="0" fontId="16" fillId="0" borderId="0" xfId="11" applyFont="1" applyAlignment="1">
      <alignment horizontal="left" vertical="center" wrapText="1"/>
    </xf>
    <xf numFmtId="0" fontId="16" fillId="3" borderId="17" xfId="0" applyFont="1" applyFill="1" applyBorder="1" applyAlignment="1" applyProtection="1">
      <alignment horizontal="center"/>
      <protection locked="0"/>
    </xf>
    <xf numFmtId="0" fontId="16" fillId="3" borderId="1" xfId="0" applyFont="1" applyFill="1" applyBorder="1" applyAlignment="1" applyProtection="1">
      <alignment horizontal="center"/>
      <protection locked="0"/>
    </xf>
  </cellXfs>
  <cellStyles count="18">
    <cellStyle name="Comma [0]" xfId="7"/>
    <cellStyle name="Currency [0]" xfId="8"/>
    <cellStyle name="Euro" xfId="1"/>
    <cellStyle name="Link" xfId="2" builtinId="8"/>
    <cellStyle name="Prozent" xfId="13" builtinId="5"/>
    <cellStyle name="Prozent 2" xfId="9"/>
    <cellStyle name="Prozent 2 2" xfId="10"/>
    <cellStyle name="Prozent 3" xfId="6"/>
    <cellStyle name="Prozent 3 2" xfId="16"/>
    <cellStyle name="Standard" xfId="0" builtinId="0"/>
    <cellStyle name="Standard 2" xfId="4"/>
    <cellStyle name="Standard 3" xfId="3"/>
    <cellStyle name="Standard 4" xfId="11"/>
    <cellStyle name="Standard 5" xfId="14"/>
    <cellStyle name="Standard_muster2006" xfId="15"/>
    <cellStyle name="Währung 2" xfId="5"/>
    <cellStyle name="Währung 2 2" xfId="17"/>
    <cellStyle name="Währung 3" xfId="12"/>
  </cellStyles>
  <dxfs count="1">
    <dxf>
      <font>
        <b/>
        <i val="0"/>
        <condense val="0"/>
        <extend val="0"/>
      </font>
      <fill>
        <patternFill>
          <bgColor indexed="10"/>
        </patternFill>
      </fill>
    </dxf>
  </dxfs>
  <tableStyles count="0" defaultTableStyle="TableStyleMedium2" defaultPivotStyle="PivotStyleLight16"/>
  <colors>
    <mruColors>
      <color rgb="FFCCFFCC"/>
      <color rgb="FF99FFCC"/>
      <color rgb="FFFEB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showGridLines="0" topLeftCell="A11" zoomScaleNormal="100" workbookViewId="0">
      <selection activeCell="D2" sqref="D2:L2"/>
    </sheetView>
  </sheetViews>
  <sheetFormatPr baseColWidth="10" defaultRowHeight="12.75" x14ac:dyDescent="0.2"/>
  <cols>
    <col min="1" max="1" width="19.7109375" style="81" customWidth="1"/>
    <col min="2" max="2" width="5.5703125" style="81" customWidth="1"/>
    <col min="3" max="3" width="6" style="81" customWidth="1"/>
    <col min="4" max="4" width="8.85546875" style="81" customWidth="1"/>
    <col min="5" max="11" width="5.5703125" style="81" customWidth="1"/>
    <col min="12" max="12" width="6.7109375" style="81" customWidth="1"/>
    <col min="13" max="16384" width="11.42578125" style="81"/>
  </cols>
  <sheetData>
    <row r="1" spans="1:13" s="77" customFormat="1" ht="30" customHeight="1" x14ac:dyDescent="0.2">
      <c r="A1" s="382" t="s">
        <v>136</v>
      </c>
      <c r="B1" s="382"/>
      <c r="C1" s="382"/>
      <c r="D1" s="380"/>
      <c r="E1" s="380"/>
      <c r="F1" s="380"/>
      <c r="G1" s="380"/>
      <c r="H1" s="380"/>
      <c r="I1" s="380"/>
      <c r="J1" s="380"/>
      <c r="K1" s="380"/>
      <c r="L1" s="380"/>
    </row>
    <row r="2" spans="1:13" s="77" customFormat="1" ht="30" customHeight="1" x14ac:dyDescent="0.2">
      <c r="A2" s="382" t="s">
        <v>131</v>
      </c>
      <c r="B2" s="382"/>
      <c r="C2" s="382"/>
      <c r="D2" s="381"/>
      <c r="E2" s="381"/>
      <c r="F2" s="381"/>
      <c r="G2" s="381"/>
      <c r="H2" s="381"/>
      <c r="I2" s="381"/>
      <c r="J2" s="381"/>
      <c r="K2" s="381"/>
      <c r="L2" s="381"/>
    </row>
    <row r="3" spans="1:13" s="77" customFormat="1" x14ac:dyDescent="0.2">
      <c r="B3" s="78"/>
      <c r="C3" s="79"/>
      <c r="D3" s="79"/>
      <c r="E3" s="79"/>
      <c r="F3" s="79"/>
      <c r="G3" s="79"/>
      <c r="H3" s="79"/>
      <c r="I3" s="79"/>
      <c r="J3" s="79"/>
      <c r="K3" s="79"/>
    </row>
    <row r="4" spans="1:13" x14ac:dyDescent="0.2">
      <c r="A4" s="80"/>
      <c r="B4" s="80"/>
      <c r="C4" s="80"/>
      <c r="D4" s="80"/>
      <c r="E4" s="80"/>
      <c r="F4" s="80"/>
      <c r="G4" s="80"/>
      <c r="H4" s="80"/>
      <c r="I4" s="80"/>
      <c r="J4" s="80"/>
      <c r="K4" s="80"/>
      <c r="L4" s="80"/>
      <c r="M4" s="80"/>
    </row>
    <row r="5" spans="1:13" x14ac:dyDescent="0.2">
      <c r="A5" s="80"/>
      <c r="B5" s="80"/>
      <c r="C5" s="80"/>
      <c r="D5" s="80"/>
      <c r="E5" s="80"/>
      <c r="F5" s="80"/>
      <c r="G5" s="80"/>
      <c r="H5" s="80"/>
      <c r="I5" s="80"/>
      <c r="J5" s="80"/>
      <c r="K5" s="80"/>
      <c r="L5" s="80"/>
      <c r="M5" s="80"/>
    </row>
    <row r="6" spans="1:13" x14ac:dyDescent="0.2">
      <c r="A6" s="80"/>
      <c r="B6" s="80"/>
      <c r="C6" s="80"/>
      <c r="D6" s="80"/>
      <c r="E6" s="80"/>
      <c r="F6" s="80"/>
      <c r="G6" s="80"/>
      <c r="H6" s="80"/>
      <c r="I6" s="80"/>
      <c r="J6" s="80"/>
      <c r="K6" s="80"/>
      <c r="L6" s="80"/>
      <c r="M6" s="80"/>
    </row>
    <row r="7" spans="1:13" x14ac:dyDescent="0.2">
      <c r="A7" s="80"/>
      <c r="B7" s="80"/>
      <c r="C7" s="80"/>
      <c r="D7" s="80"/>
      <c r="E7" s="80"/>
      <c r="F7" s="80"/>
      <c r="G7" s="80"/>
      <c r="H7" s="80"/>
      <c r="I7" s="80"/>
      <c r="J7" s="80"/>
      <c r="K7" s="80"/>
      <c r="L7" s="80"/>
      <c r="M7" s="80"/>
    </row>
    <row r="8" spans="1:13" x14ac:dyDescent="0.2">
      <c r="A8" s="80"/>
      <c r="B8" s="82" t="s">
        <v>195</v>
      </c>
      <c r="C8" s="82"/>
      <c r="D8" s="82"/>
      <c r="E8" s="82"/>
      <c r="F8" s="80"/>
      <c r="G8" s="80"/>
      <c r="H8" s="80"/>
      <c r="I8" s="80"/>
      <c r="J8" s="80"/>
      <c r="K8" s="80"/>
      <c r="L8" s="80"/>
      <c r="M8" s="80"/>
    </row>
    <row r="9" spans="1:13" ht="25.5" customHeight="1" x14ac:dyDescent="0.2">
      <c r="A9" s="80" t="s">
        <v>6</v>
      </c>
      <c r="B9" s="383"/>
      <c r="C9" s="383"/>
      <c r="D9" s="383"/>
      <c r="E9" s="383"/>
      <c r="F9" s="383"/>
      <c r="G9" s="383"/>
      <c r="H9" s="383"/>
      <c r="I9" s="383"/>
      <c r="J9" s="383"/>
      <c r="K9" s="383"/>
      <c r="L9" s="80"/>
      <c r="M9" s="80"/>
    </row>
    <row r="10" spans="1:13" ht="25.5" customHeight="1" x14ac:dyDescent="0.2">
      <c r="A10" s="80" t="s">
        <v>5</v>
      </c>
      <c r="B10" s="371"/>
      <c r="C10" s="371"/>
      <c r="D10" s="371"/>
      <c r="E10" s="371"/>
      <c r="F10" s="371"/>
      <c r="G10" s="371"/>
      <c r="H10" s="371"/>
      <c r="I10" s="371"/>
      <c r="J10" s="371"/>
      <c r="K10" s="371"/>
      <c r="L10" s="80"/>
      <c r="M10" s="80"/>
    </row>
    <row r="11" spans="1:13" ht="25.5" customHeight="1" x14ac:dyDescent="0.2">
      <c r="A11" s="80" t="s">
        <v>4</v>
      </c>
      <c r="B11" s="371"/>
      <c r="C11" s="371"/>
      <c r="D11" s="371"/>
      <c r="E11" s="371"/>
      <c r="F11" s="78"/>
      <c r="G11" s="378" t="s">
        <v>7</v>
      </c>
      <c r="H11" s="378"/>
      <c r="I11" s="379"/>
      <c r="J11" s="379"/>
      <c r="K11" s="379"/>
      <c r="L11" s="80"/>
      <c r="M11" s="80"/>
    </row>
    <row r="12" spans="1:13" ht="25.5" customHeight="1" x14ac:dyDescent="0.2">
      <c r="A12" s="80" t="s">
        <v>51</v>
      </c>
      <c r="B12" s="373"/>
      <c r="C12" s="374"/>
      <c r="D12" s="374"/>
      <c r="E12" s="374"/>
      <c r="F12" s="374"/>
      <c r="G12" s="374"/>
      <c r="H12" s="374"/>
      <c r="I12" s="374"/>
      <c r="J12" s="374"/>
      <c r="K12" s="374"/>
      <c r="L12" s="80"/>
      <c r="M12" s="80"/>
    </row>
    <row r="13" spans="1:13" ht="25.5" customHeight="1" x14ac:dyDescent="0.2">
      <c r="A13" s="80" t="s">
        <v>52</v>
      </c>
      <c r="B13" s="375"/>
      <c r="C13" s="371"/>
      <c r="D13" s="371"/>
      <c r="E13" s="371"/>
      <c r="F13" s="78"/>
      <c r="G13" s="83" t="s">
        <v>53</v>
      </c>
      <c r="H13" s="371"/>
      <c r="I13" s="371"/>
      <c r="J13" s="371"/>
      <c r="K13" s="371"/>
      <c r="L13" s="80"/>
      <c r="M13" s="80"/>
    </row>
    <row r="14" spans="1:13" x14ac:dyDescent="0.2">
      <c r="A14" s="80"/>
      <c r="B14" s="80"/>
      <c r="C14" s="80"/>
      <c r="D14" s="80"/>
      <c r="E14" s="80"/>
      <c r="F14" s="80"/>
      <c r="G14" s="80"/>
      <c r="H14" s="80"/>
      <c r="I14" s="80"/>
      <c r="J14" s="80"/>
      <c r="K14" s="80"/>
      <c r="L14" s="80"/>
      <c r="M14" s="80"/>
    </row>
    <row r="15" spans="1:13" x14ac:dyDescent="0.2">
      <c r="A15" s="80"/>
      <c r="B15" s="80"/>
      <c r="C15" s="80"/>
      <c r="D15" s="80"/>
      <c r="E15" s="80"/>
      <c r="F15" s="80"/>
      <c r="G15" s="80"/>
      <c r="H15" s="80"/>
      <c r="I15" s="80"/>
      <c r="J15" s="80"/>
      <c r="K15" s="80"/>
      <c r="L15" s="80"/>
      <c r="M15" s="80"/>
    </row>
    <row r="16" spans="1:13" x14ac:dyDescent="0.2">
      <c r="A16" s="80"/>
      <c r="B16" s="82" t="s">
        <v>196</v>
      </c>
      <c r="C16" s="82"/>
      <c r="D16" s="82"/>
      <c r="E16" s="80"/>
      <c r="F16" s="80"/>
      <c r="G16" s="80"/>
      <c r="H16" s="80"/>
      <c r="I16" s="80"/>
      <c r="J16" s="80"/>
      <c r="K16" s="80"/>
      <c r="L16" s="80"/>
      <c r="M16" s="80"/>
    </row>
    <row r="17" spans="1:13" ht="25.5" customHeight="1" x14ac:dyDescent="0.2">
      <c r="A17" s="80" t="s">
        <v>6</v>
      </c>
      <c r="B17" s="374"/>
      <c r="C17" s="374"/>
      <c r="D17" s="374"/>
      <c r="E17" s="374"/>
      <c r="F17" s="374"/>
      <c r="G17" s="374"/>
      <c r="H17" s="374"/>
      <c r="I17" s="374"/>
      <c r="J17" s="374"/>
      <c r="K17" s="374"/>
      <c r="L17" s="80"/>
      <c r="M17" s="80"/>
    </row>
    <row r="18" spans="1:13" ht="25.5" customHeight="1" x14ac:dyDescent="0.2">
      <c r="A18" s="81" t="s">
        <v>5</v>
      </c>
      <c r="B18" s="372"/>
      <c r="C18" s="372"/>
      <c r="D18" s="372"/>
      <c r="E18" s="372"/>
      <c r="F18" s="372"/>
      <c r="G18" s="372"/>
      <c r="H18" s="372"/>
      <c r="I18" s="372"/>
      <c r="J18" s="372"/>
      <c r="K18" s="372"/>
    </row>
    <row r="19" spans="1:13" ht="25.5" customHeight="1" x14ac:dyDescent="0.2">
      <c r="A19" s="81" t="s">
        <v>4</v>
      </c>
      <c r="B19" s="372"/>
      <c r="C19" s="372"/>
      <c r="D19" s="372"/>
      <c r="E19" s="372"/>
      <c r="F19" s="84"/>
      <c r="G19" s="376" t="s">
        <v>7</v>
      </c>
      <c r="H19" s="376"/>
      <c r="I19" s="377"/>
      <c r="J19" s="377"/>
      <c r="K19" s="377"/>
    </row>
    <row r="20" spans="1:13" ht="25.5" customHeight="1" x14ac:dyDescent="0.2">
      <c r="A20" s="81" t="s">
        <v>54</v>
      </c>
      <c r="B20" s="369"/>
      <c r="C20" s="370"/>
      <c r="D20" s="370"/>
      <c r="E20" s="370"/>
      <c r="F20" s="370"/>
      <c r="G20" s="370"/>
      <c r="H20" s="370"/>
      <c r="I20" s="370"/>
      <c r="J20" s="370"/>
      <c r="K20" s="370"/>
    </row>
    <row r="23" spans="1:13" x14ac:dyDescent="0.2">
      <c r="B23" s="82" t="s">
        <v>8</v>
      </c>
      <c r="C23" s="82"/>
      <c r="D23" s="82"/>
      <c r="E23" s="82"/>
    </row>
    <row r="24" spans="1:13" ht="25.5" customHeight="1" x14ac:dyDescent="0.2">
      <c r="A24" s="81" t="s">
        <v>6</v>
      </c>
      <c r="B24" s="370"/>
      <c r="C24" s="370"/>
      <c r="D24" s="370"/>
      <c r="E24" s="370"/>
      <c r="F24" s="370"/>
      <c r="G24" s="370"/>
      <c r="H24" s="370"/>
      <c r="I24" s="370"/>
      <c r="J24" s="370"/>
      <c r="K24" s="370"/>
    </row>
    <row r="25" spans="1:13" ht="25.5" customHeight="1" x14ac:dyDescent="0.2">
      <c r="A25" s="81" t="s">
        <v>5</v>
      </c>
      <c r="B25" s="372"/>
      <c r="C25" s="372"/>
      <c r="D25" s="372"/>
      <c r="E25" s="372"/>
      <c r="F25" s="372"/>
      <c r="G25" s="372"/>
      <c r="H25" s="372"/>
      <c r="I25" s="372"/>
      <c r="J25" s="372"/>
      <c r="K25" s="372"/>
    </row>
    <row r="26" spans="1:13" ht="25.5" customHeight="1" x14ac:dyDescent="0.2">
      <c r="A26" s="81" t="s">
        <v>4</v>
      </c>
      <c r="B26" s="372"/>
      <c r="C26" s="372"/>
      <c r="D26" s="372"/>
      <c r="E26" s="372"/>
      <c r="F26" s="84"/>
      <c r="G26" s="376" t="s">
        <v>7</v>
      </c>
      <c r="H26" s="376"/>
      <c r="I26" s="377"/>
      <c r="J26" s="372"/>
      <c r="K26" s="372"/>
    </row>
    <row r="27" spans="1:13" ht="25.5" customHeight="1" x14ac:dyDescent="0.2">
      <c r="A27" s="81" t="s">
        <v>54</v>
      </c>
      <c r="B27" s="369"/>
      <c r="C27" s="370"/>
      <c r="D27" s="370"/>
      <c r="E27" s="370"/>
      <c r="F27" s="370"/>
      <c r="G27" s="370"/>
      <c r="H27" s="370"/>
      <c r="I27" s="370"/>
      <c r="J27" s="370"/>
      <c r="K27" s="370"/>
    </row>
    <row r="28" spans="1:13" ht="25.5" customHeight="1" x14ac:dyDescent="0.2">
      <c r="B28" s="84"/>
      <c r="C28" s="84"/>
      <c r="D28" s="84"/>
      <c r="E28" s="84"/>
      <c r="F28" s="84"/>
      <c r="G28" s="84"/>
      <c r="H28" s="84"/>
      <c r="I28" s="84"/>
      <c r="J28" s="84"/>
      <c r="K28" s="84"/>
    </row>
    <row r="29" spans="1:13" ht="19.5" customHeight="1" x14ac:dyDescent="0.2">
      <c r="A29" s="85"/>
      <c r="B29" s="85"/>
      <c r="C29" s="85"/>
      <c r="D29" s="85"/>
      <c r="E29" s="85"/>
      <c r="F29" s="85"/>
      <c r="G29" s="85"/>
      <c r="H29" s="85"/>
      <c r="I29" s="85"/>
      <c r="J29" s="85"/>
      <c r="K29" s="85"/>
    </row>
    <row r="30" spans="1:13" x14ac:dyDescent="0.2">
      <c r="A30" s="84"/>
      <c r="B30" s="84"/>
      <c r="C30" s="84"/>
      <c r="D30" s="84"/>
      <c r="E30" s="84"/>
      <c r="F30" s="84"/>
      <c r="G30" s="84"/>
      <c r="H30" s="84"/>
      <c r="I30" s="84"/>
      <c r="J30" s="84"/>
      <c r="K30" s="84"/>
      <c r="L30" s="84"/>
    </row>
  </sheetData>
  <protectedRanges>
    <protectedRange sqref="B1 I11 B10:B13 H13 I19 B17:B20 I26 B24:B27 B9:J9" name="Bereich1"/>
  </protectedRanges>
  <mergeCells count="24">
    <mergeCell ref="D1:L1"/>
    <mergeCell ref="D2:L2"/>
    <mergeCell ref="G26:H26"/>
    <mergeCell ref="A1:C1"/>
    <mergeCell ref="A2:C2"/>
    <mergeCell ref="B9:K9"/>
    <mergeCell ref="B17:K17"/>
    <mergeCell ref="B18:K18"/>
    <mergeCell ref="B27:K27"/>
    <mergeCell ref="B10:K10"/>
    <mergeCell ref="B20:K20"/>
    <mergeCell ref="B24:K24"/>
    <mergeCell ref="B25:K25"/>
    <mergeCell ref="B12:K12"/>
    <mergeCell ref="B13:E13"/>
    <mergeCell ref="H13:K13"/>
    <mergeCell ref="G19:H19"/>
    <mergeCell ref="B26:E26"/>
    <mergeCell ref="I26:K26"/>
    <mergeCell ref="B19:E19"/>
    <mergeCell ref="G11:H11"/>
    <mergeCell ref="B11:E11"/>
    <mergeCell ref="I11:K11"/>
    <mergeCell ref="I19:K19"/>
  </mergeCells>
  <phoneticPr fontId="0" type="noConversion"/>
  <pageMargins left="0.78740157480314965" right="0.78740157480314965" top="0.98425196850393704" bottom="0.98425196850393704" header="0.51181102362204722" footer="0.51181102362204722"/>
  <pageSetup paperSize="9" fitToHeight="2" orientation="portrait" r:id="rId1"/>
  <headerFooter scaleWithDoc="0" alignWithMargins="0">
    <oddHeader>&amp;C&amp;"Arial,Fett"&amp;14Erläuterungen zum Antrag</oddHeader>
    <oddFooter>&amp;L&amp;8Serviceeinheit Entgeltwesen</oddFooter>
    <evenFooter>&amp;L&amp;8Serviceeinheit Entgeltwesen&amp;R&amp;8Seite 10</evenFooter>
    <firstFooter>&amp;R&amp;P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showGridLines="0" topLeftCell="A7" zoomScaleNormal="100" workbookViewId="0">
      <selection activeCell="M10" sqref="M10"/>
    </sheetView>
  </sheetViews>
  <sheetFormatPr baseColWidth="10" defaultRowHeight="12.75" x14ac:dyDescent="0.2"/>
  <cols>
    <col min="1" max="1" width="11.85546875" style="81" customWidth="1"/>
    <col min="2" max="2" width="19.140625" style="81" customWidth="1"/>
    <col min="3" max="8" width="9.28515625" style="81" customWidth="1"/>
    <col min="9" max="9" width="7" style="81" customWidth="1"/>
    <col min="10" max="11" width="5.5703125" style="81" customWidth="1"/>
    <col min="12" max="12" width="6.7109375" style="81" customWidth="1"/>
    <col min="13" max="16384" width="11.42578125" style="81"/>
  </cols>
  <sheetData>
    <row r="1" spans="1:12" s="77" customFormat="1" ht="33" customHeight="1" x14ac:dyDescent="0.2">
      <c r="A1" s="412" t="str">
        <f>'Antrag Seite 1'!A1</f>
        <v>Schlüssel der besonderen Wohnform:</v>
      </c>
      <c r="B1" s="413"/>
      <c r="C1" s="423" t="str">
        <f>IF(ISBLANK('Antrag Seite 1'!D1),"",'Antrag Seite 1'!D1)</f>
        <v/>
      </c>
      <c r="D1" s="424"/>
      <c r="E1" s="424"/>
      <c r="F1" s="424"/>
      <c r="G1" s="424"/>
      <c r="H1" s="425"/>
      <c r="I1" s="86"/>
      <c r="J1" s="7"/>
      <c r="K1" s="7"/>
      <c r="L1" s="7"/>
    </row>
    <row r="2" spans="1:12" s="77" customFormat="1" ht="33.75" customHeight="1" x14ac:dyDescent="0.2">
      <c r="A2" s="412" t="str">
        <f>'Antrag Seite 1'!A2</f>
        <v>Name der besonderen Wohnform:</v>
      </c>
      <c r="B2" s="413"/>
      <c r="C2" s="423" t="str">
        <f>IF(ISBLANK('Antrag Seite 1'!D2),"",'Antrag Seite 1'!D2)</f>
        <v/>
      </c>
      <c r="D2" s="424"/>
      <c r="E2" s="424"/>
      <c r="F2" s="424"/>
      <c r="G2" s="424"/>
      <c r="H2" s="425"/>
      <c r="I2" s="87"/>
      <c r="J2" s="88"/>
      <c r="K2" s="88"/>
      <c r="L2" s="88"/>
    </row>
    <row r="3" spans="1:12" s="77" customFormat="1" x14ac:dyDescent="0.2">
      <c r="B3" s="84"/>
      <c r="C3" s="79"/>
      <c r="D3" s="79"/>
      <c r="E3" s="79"/>
      <c r="F3" s="79"/>
      <c r="G3" s="79"/>
      <c r="H3" s="79"/>
      <c r="I3" s="79"/>
      <c r="J3" s="79"/>
      <c r="K3" s="79"/>
    </row>
    <row r="4" spans="1:12" s="84" customFormat="1" x14ac:dyDescent="0.2">
      <c r="A4" s="417"/>
      <c r="B4" s="417"/>
      <c r="C4" s="417"/>
      <c r="D4" s="417"/>
      <c r="E4" s="417"/>
      <c r="F4" s="417"/>
      <c r="G4" s="417"/>
      <c r="H4" s="417"/>
      <c r="I4" s="417"/>
      <c r="J4" s="417"/>
      <c r="K4" s="417"/>
      <c r="L4" s="89"/>
    </row>
    <row r="5" spans="1:12" x14ac:dyDescent="0.2">
      <c r="B5" s="82"/>
      <c r="C5" s="82"/>
      <c r="D5" s="82"/>
      <c r="E5" s="82"/>
    </row>
    <row r="6" spans="1:12" x14ac:dyDescent="0.2">
      <c r="B6" s="82"/>
      <c r="C6" s="82"/>
      <c r="D6" s="82"/>
      <c r="E6" s="82"/>
    </row>
    <row r="7" spans="1:12" x14ac:dyDescent="0.2">
      <c r="A7" s="390" t="s">
        <v>29</v>
      </c>
      <c r="B7" s="390"/>
      <c r="C7" s="390"/>
      <c r="D7" s="390"/>
      <c r="E7" s="390"/>
      <c r="F7" s="390"/>
      <c r="G7" s="390"/>
      <c r="H7" s="390"/>
      <c r="I7" s="90"/>
      <c r="J7" s="90"/>
      <c r="K7" s="90"/>
      <c r="L7" s="91"/>
    </row>
    <row r="8" spans="1:12" x14ac:dyDescent="0.2">
      <c r="A8" s="91"/>
      <c r="B8" s="91"/>
      <c r="C8" s="91"/>
      <c r="D8" s="91"/>
      <c r="E8" s="91"/>
      <c r="F8" s="91"/>
      <c r="G8" s="91"/>
      <c r="H8" s="91"/>
      <c r="I8" s="91"/>
      <c r="J8" s="91"/>
      <c r="K8" s="91"/>
      <c r="L8" s="91"/>
    </row>
    <row r="9" spans="1:12" ht="13.5" thickBot="1" x14ac:dyDescent="0.25">
      <c r="A9" s="92" t="s">
        <v>98</v>
      </c>
    </row>
    <row r="10" spans="1:12" ht="21" customHeight="1" thickBot="1" x14ac:dyDescent="0.25">
      <c r="A10" s="93">
        <v>1</v>
      </c>
      <c r="B10" s="94" t="s">
        <v>3</v>
      </c>
      <c r="C10" s="391"/>
      <c r="D10" s="392"/>
      <c r="E10" s="95"/>
      <c r="F10" s="96" t="s">
        <v>2</v>
      </c>
      <c r="G10" s="391"/>
      <c r="H10" s="392"/>
    </row>
    <row r="11" spans="1:12" ht="21" customHeight="1" x14ac:dyDescent="0.2">
      <c r="B11" s="94"/>
      <c r="C11" s="97"/>
      <c r="D11" s="97"/>
      <c r="E11" s="95"/>
      <c r="F11" s="96"/>
      <c r="G11" s="97"/>
      <c r="H11" s="76"/>
    </row>
    <row r="12" spans="1:12" ht="21" customHeight="1" x14ac:dyDescent="0.2">
      <c r="B12" s="94"/>
      <c r="C12" s="97"/>
      <c r="D12" s="97"/>
      <c r="E12" s="95"/>
      <c r="F12" s="96"/>
      <c r="G12" s="97"/>
      <c r="H12" s="76"/>
    </row>
    <row r="13" spans="1:12" x14ac:dyDescent="0.2">
      <c r="B13" s="82"/>
      <c r="C13" s="82"/>
      <c r="D13" s="82"/>
      <c r="E13" s="82"/>
    </row>
    <row r="14" spans="1:12" ht="13.5" thickBot="1" x14ac:dyDescent="0.25">
      <c r="A14" s="92" t="s">
        <v>105</v>
      </c>
      <c r="B14" s="418" t="s">
        <v>94</v>
      </c>
      <c r="C14" s="419"/>
      <c r="D14" s="84"/>
      <c r="E14" s="84"/>
      <c r="F14" s="84"/>
      <c r="G14" s="84"/>
      <c r="H14" s="84"/>
    </row>
    <row r="15" spans="1:12" ht="15" customHeight="1" x14ac:dyDescent="0.2">
      <c r="A15" s="98">
        <f>SUM(A10,1)</f>
        <v>2</v>
      </c>
      <c r="B15" s="114" t="s">
        <v>37</v>
      </c>
      <c r="C15" s="393" t="s">
        <v>55</v>
      </c>
      <c r="D15" s="394"/>
      <c r="E15" s="394"/>
      <c r="F15" s="394"/>
      <c r="G15" s="394"/>
      <c r="H15" s="395"/>
    </row>
    <row r="16" spans="1:12" ht="15" customHeight="1" x14ac:dyDescent="0.2">
      <c r="A16" s="98">
        <f>SUM(A15,1)</f>
        <v>3</v>
      </c>
      <c r="B16" s="115"/>
      <c r="C16" s="116" t="s">
        <v>32</v>
      </c>
      <c r="D16" s="116" t="s">
        <v>33</v>
      </c>
      <c r="E16" s="116" t="s">
        <v>34</v>
      </c>
      <c r="F16" s="116" t="s">
        <v>35</v>
      </c>
      <c r="G16" s="116" t="s">
        <v>36</v>
      </c>
      <c r="H16" s="117" t="s">
        <v>40</v>
      </c>
    </row>
    <row r="17" spans="1:11" ht="15" customHeight="1" x14ac:dyDescent="0.2">
      <c r="A17" s="98">
        <f>SUM(A16,1)</f>
        <v>4</v>
      </c>
      <c r="B17" s="14"/>
      <c r="C17" s="15"/>
      <c r="D17" s="15"/>
      <c r="E17" s="15"/>
      <c r="F17" s="15"/>
      <c r="G17" s="15"/>
      <c r="H17" s="16"/>
    </row>
    <row r="18" spans="1:11" ht="15" customHeight="1" thickBot="1" x14ac:dyDescent="0.25">
      <c r="A18" s="98">
        <f>SUM(A17,1)</f>
        <v>5</v>
      </c>
      <c r="B18" s="17"/>
      <c r="C18" s="18"/>
      <c r="D18" s="18"/>
      <c r="E18" s="18"/>
      <c r="F18" s="18"/>
      <c r="G18" s="18"/>
      <c r="H18" s="19"/>
    </row>
    <row r="19" spans="1:11" ht="15" customHeight="1" thickBot="1" x14ac:dyDescent="0.25">
      <c r="A19" s="99"/>
      <c r="B19" s="47"/>
      <c r="C19" s="76"/>
      <c r="D19" s="76"/>
      <c r="E19" s="76"/>
      <c r="F19" s="76"/>
      <c r="G19" s="76"/>
      <c r="H19" s="76"/>
    </row>
    <row r="20" spans="1:11" ht="15" customHeight="1" x14ac:dyDescent="0.2">
      <c r="A20" s="98">
        <f>SUM(A18,1)</f>
        <v>6</v>
      </c>
      <c r="B20" s="100" t="s">
        <v>46</v>
      </c>
      <c r="C20" s="396">
        <v>0</v>
      </c>
      <c r="D20" s="397"/>
    </row>
    <row r="21" spans="1:11" ht="15" customHeight="1" x14ac:dyDescent="0.2">
      <c r="A21" s="98">
        <f>SUM(A20,1)</f>
        <v>7</v>
      </c>
      <c r="B21" s="101" t="s">
        <v>56</v>
      </c>
      <c r="C21" s="426">
        <v>0</v>
      </c>
      <c r="D21" s="427"/>
    </row>
    <row r="22" spans="1:11" ht="15" customHeight="1" x14ac:dyDescent="0.2">
      <c r="A22" s="98">
        <f t="shared" ref="A22:A24" si="0">SUM(A21,1)</f>
        <v>8</v>
      </c>
      <c r="B22" s="102" t="s">
        <v>159</v>
      </c>
      <c r="C22" s="426">
        <v>0</v>
      </c>
      <c r="D22" s="427"/>
    </row>
    <row r="23" spans="1:11" ht="15" customHeight="1" x14ac:dyDescent="0.2">
      <c r="A23" s="98">
        <f t="shared" si="0"/>
        <v>9</v>
      </c>
      <c r="B23" s="102" t="s">
        <v>158</v>
      </c>
      <c r="C23" s="426">
        <v>0</v>
      </c>
      <c r="D23" s="427"/>
    </row>
    <row r="24" spans="1:11" ht="15" customHeight="1" thickBot="1" x14ac:dyDescent="0.25">
      <c r="A24" s="98">
        <f t="shared" si="0"/>
        <v>10</v>
      </c>
      <c r="B24" s="103" t="s">
        <v>160</v>
      </c>
      <c r="C24" s="398">
        <v>0.98</v>
      </c>
      <c r="D24" s="399"/>
      <c r="I24" s="104"/>
    </row>
    <row r="25" spans="1:11" ht="15" customHeight="1" thickBot="1" x14ac:dyDescent="0.25">
      <c r="A25" s="99"/>
      <c r="B25" s="105"/>
      <c r="C25" s="106"/>
      <c r="D25" s="106"/>
      <c r="E25" s="104"/>
      <c r="I25" s="104"/>
    </row>
    <row r="26" spans="1:11" ht="19.5" customHeight="1" thickBot="1" x14ac:dyDescent="0.25">
      <c r="A26" s="107" t="s">
        <v>99</v>
      </c>
      <c r="B26" s="408" t="s">
        <v>39</v>
      </c>
      <c r="C26" s="408"/>
      <c r="D26" s="408"/>
      <c r="E26" s="420" t="s">
        <v>38</v>
      </c>
      <c r="F26" s="421"/>
      <c r="G26" s="421"/>
      <c r="H26" s="422"/>
      <c r="I26" s="108"/>
      <c r="J26" s="108"/>
      <c r="K26" s="108"/>
    </row>
    <row r="27" spans="1:11" ht="16.5" customHeight="1" thickBot="1" x14ac:dyDescent="0.25">
      <c r="A27" s="109">
        <f>SUM(A24,1)</f>
        <v>11</v>
      </c>
      <c r="B27" s="408" t="s">
        <v>133</v>
      </c>
      <c r="C27" s="408"/>
      <c r="D27" s="408"/>
      <c r="E27" s="414"/>
      <c r="F27" s="415"/>
      <c r="G27" s="415"/>
      <c r="H27" s="416"/>
      <c r="I27" s="110"/>
      <c r="J27" s="110"/>
      <c r="K27" s="110"/>
    </row>
    <row r="28" spans="1:11" ht="16.5" customHeight="1" thickBot="1" x14ac:dyDescent="0.25">
      <c r="A28" s="109">
        <f>SUM(A27,1)</f>
        <v>12</v>
      </c>
      <c r="B28" s="408" t="s">
        <v>134</v>
      </c>
      <c r="C28" s="408"/>
      <c r="D28" s="408"/>
      <c r="E28" s="400"/>
      <c r="F28" s="401"/>
      <c r="G28" s="401"/>
      <c r="H28" s="402"/>
      <c r="I28" s="110"/>
      <c r="J28" s="110"/>
      <c r="K28" s="110"/>
    </row>
    <row r="29" spans="1:11" ht="16.5" customHeight="1" thickBot="1" x14ac:dyDescent="0.25">
      <c r="A29" s="109">
        <f>SUM(A28,1)</f>
        <v>13</v>
      </c>
      <c r="B29" s="408" t="s">
        <v>132</v>
      </c>
      <c r="C29" s="408"/>
      <c r="D29" s="408"/>
      <c r="E29" s="403"/>
      <c r="F29" s="404"/>
      <c r="G29" s="404"/>
      <c r="H29" s="405"/>
      <c r="I29" s="110"/>
      <c r="J29" s="110"/>
      <c r="K29" s="110"/>
    </row>
    <row r="30" spans="1:11" ht="16.5" customHeight="1" thickBot="1" x14ac:dyDescent="0.25">
      <c r="A30" s="109">
        <f>SUM(A29,1)</f>
        <v>14</v>
      </c>
      <c r="B30" s="408" t="s">
        <v>81</v>
      </c>
      <c r="C30" s="408"/>
      <c r="D30" s="408"/>
      <c r="E30" s="409" t="str">
        <f>IF(SUM(E27:E29)&gt;0,(SUM(E27:E29)),"")</f>
        <v/>
      </c>
      <c r="F30" s="410"/>
      <c r="G30" s="410"/>
      <c r="H30" s="411"/>
      <c r="I30" s="110"/>
      <c r="J30" s="110"/>
      <c r="K30" s="110"/>
    </row>
    <row r="31" spans="1:11" ht="16.5" customHeight="1" x14ac:dyDescent="0.2">
      <c r="A31" s="355"/>
      <c r="B31" s="357"/>
      <c r="C31" s="357"/>
      <c r="D31" s="357"/>
      <c r="E31" s="358"/>
      <c r="F31" s="356"/>
      <c r="G31" s="356"/>
      <c r="H31" s="356"/>
      <c r="I31" s="110"/>
      <c r="J31" s="110"/>
      <c r="K31" s="110"/>
    </row>
    <row r="32" spans="1:11" ht="32.25" customHeight="1" x14ac:dyDescent="0.2">
      <c r="A32" s="384" t="s">
        <v>151</v>
      </c>
      <c r="B32" s="385"/>
      <c r="C32" s="386"/>
      <c r="D32" s="387"/>
      <c r="E32" s="387"/>
      <c r="F32" s="387"/>
      <c r="G32" s="387"/>
      <c r="H32" s="388"/>
    </row>
    <row r="33" spans="1:12" ht="19.5" customHeight="1" x14ac:dyDescent="0.2">
      <c r="A33" s="85"/>
      <c r="B33" s="85"/>
      <c r="C33" s="85"/>
      <c r="D33" s="85"/>
      <c r="E33" s="85"/>
      <c r="F33" s="85"/>
      <c r="G33" s="85"/>
      <c r="H33" s="85"/>
      <c r="I33" s="85"/>
      <c r="J33" s="85"/>
      <c r="K33" s="85"/>
    </row>
    <row r="34" spans="1:12" s="112" customFormat="1" x14ac:dyDescent="0.2">
      <c r="A34" s="111" t="s">
        <v>97</v>
      </c>
    </row>
    <row r="35" spans="1:12" s="112" customFormat="1" x14ac:dyDescent="0.2">
      <c r="A35" s="81" t="s">
        <v>119</v>
      </c>
    </row>
    <row r="36" spans="1:12" s="112" customFormat="1" x14ac:dyDescent="0.2">
      <c r="A36" s="111"/>
    </row>
    <row r="37" spans="1:12" s="112" customFormat="1" x14ac:dyDescent="0.2">
      <c r="A37" s="111"/>
    </row>
    <row r="38" spans="1:12" s="112" customFormat="1" x14ac:dyDescent="0.2">
      <c r="A38" s="111"/>
    </row>
    <row r="39" spans="1:12" ht="12.75" customHeight="1" x14ac:dyDescent="0.2">
      <c r="A39" s="389"/>
      <c r="B39" s="389"/>
      <c r="C39" s="35"/>
      <c r="D39" s="406"/>
      <c r="E39" s="406"/>
      <c r="F39" s="406"/>
      <c r="G39" s="406"/>
      <c r="H39" s="87"/>
      <c r="I39" s="34"/>
      <c r="J39" s="34"/>
      <c r="K39" s="34"/>
    </row>
    <row r="40" spans="1:12" x14ac:dyDescent="0.2">
      <c r="A40" s="370"/>
      <c r="B40" s="370"/>
      <c r="C40" s="35"/>
      <c r="D40" s="407"/>
      <c r="E40" s="407"/>
      <c r="F40" s="407"/>
      <c r="G40" s="407"/>
      <c r="H40" s="77" t="s">
        <v>50</v>
      </c>
      <c r="J40" s="35"/>
      <c r="K40" s="35"/>
    </row>
    <row r="41" spans="1:12" x14ac:dyDescent="0.2">
      <c r="A41" s="81" t="s">
        <v>9</v>
      </c>
      <c r="D41" s="80" t="s">
        <v>197</v>
      </c>
      <c r="E41" s="80"/>
      <c r="F41" s="80"/>
      <c r="G41" s="80"/>
      <c r="H41" s="80"/>
      <c r="I41" s="80"/>
      <c r="J41" s="80"/>
      <c r="K41" s="80"/>
      <c r="L41" s="80"/>
    </row>
    <row r="42" spans="1:12" x14ac:dyDescent="0.2">
      <c r="D42" s="80"/>
      <c r="E42" s="80"/>
      <c r="F42" s="80"/>
      <c r="G42" s="80"/>
      <c r="H42" s="80"/>
      <c r="I42" s="80"/>
      <c r="J42" s="80"/>
      <c r="K42" s="80"/>
      <c r="L42" s="80"/>
    </row>
    <row r="43" spans="1:12" x14ac:dyDescent="0.2">
      <c r="D43" s="80"/>
      <c r="E43" s="80"/>
      <c r="F43" s="80"/>
      <c r="G43" s="80"/>
      <c r="H43" s="80"/>
      <c r="I43" s="80"/>
      <c r="J43" s="80"/>
      <c r="K43" s="80"/>
      <c r="L43" s="80"/>
    </row>
    <row r="44" spans="1:12" x14ac:dyDescent="0.2">
      <c r="D44" s="80"/>
      <c r="E44" s="80"/>
      <c r="F44" s="80"/>
      <c r="G44" s="80"/>
      <c r="H44" s="80"/>
      <c r="I44" s="80"/>
      <c r="J44" s="80"/>
      <c r="K44" s="80"/>
      <c r="L44" s="80"/>
    </row>
    <row r="45" spans="1:12" x14ac:dyDescent="0.2">
      <c r="A45" s="113"/>
    </row>
  </sheetData>
  <sheetProtection selectLockedCells="1"/>
  <protectedRanges>
    <protectedRange sqref="C10 G10 C20:C23 B17:H19 E27:H29 A39 D39" name="Bereich1"/>
  </protectedRanges>
  <mergeCells count="29">
    <mergeCell ref="A1:B1"/>
    <mergeCell ref="A2:B2"/>
    <mergeCell ref="B27:D27"/>
    <mergeCell ref="E27:H27"/>
    <mergeCell ref="A4:K4"/>
    <mergeCell ref="B14:C14"/>
    <mergeCell ref="B26:D26"/>
    <mergeCell ref="E26:H26"/>
    <mergeCell ref="C1:H1"/>
    <mergeCell ref="C2:H2"/>
    <mergeCell ref="C21:D21"/>
    <mergeCell ref="C22:D22"/>
    <mergeCell ref="C23:D23"/>
    <mergeCell ref="A32:B32"/>
    <mergeCell ref="C32:H32"/>
    <mergeCell ref="A39:B40"/>
    <mergeCell ref="A7:H7"/>
    <mergeCell ref="G10:H10"/>
    <mergeCell ref="C15:H15"/>
    <mergeCell ref="C20:D20"/>
    <mergeCell ref="C24:D24"/>
    <mergeCell ref="C10:D10"/>
    <mergeCell ref="E28:H28"/>
    <mergeCell ref="E29:H29"/>
    <mergeCell ref="D39:G40"/>
    <mergeCell ref="B30:D30"/>
    <mergeCell ref="E30:H30"/>
    <mergeCell ref="B29:D29"/>
    <mergeCell ref="B28:D28"/>
  </mergeCells>
  <phoneticPr fontId="0" type="noConversion"/>
  <hyperlinks>
    <hyperlink ref="B20" location="'Erläuterungen zum Antrag'!B14" display="Platzzahl"/>
  </hyperlinks>
  <pageMargins left="0.78740157480314965" right="0.78740157480314965" top="0.98425196850393704" bottom="0.98425196850393704" header="0.51181102362204722" footer="0.51181102362204722"/>
  <pageSetup paperSize="9" fitToHeight="2" orientation="portrait" r:id="rId1"/>
  <headerFooter alignWithMargins="0">
    <oddHeader>&amp;C&amp;"Arial,Fett"&amp;14Erläuterungen zum Antrag</oddHeader>
    <oddFooter>&amp;L&amp;8Serviceeinheit Entgeltwesen&amp;R&amp;8Seite 2</oddFooter>
    <evenFooter>&amp;L&amp;8Serviceeinheit Entgeltwesen&amp;R&amp;8Seite 10</even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topLeftCell="A7" zoomScaleNormal="100" workbookViewId="0">
      <selection activeCell="K25" sqref="K25"/>
    </sheetView>
  </sheetViews>
  <sheetFormatPr baseColWidth="10" defaultColWidth="11.42578125" defaultRowHeight="11.25" x14ac:dyDescent="0.2"/>
  <cols>
    <col min="1" max="1" width="11" style="77" customWidth="1"/>
    <col min="2" max="2" width="26.140625" style="77" customWidth="1"/>
    <col min="3" max="3" width="14.7109375" style="77" customWidth="1"/>
    <col min="4" max="4" width="16.85546875" style="77" customWidth="1"/>
    <col min="5" max="5" width="19.28515625" style="77" customWidth="1"/>
    <col min="6" max="6" width="11.42578125" style="77"/>
    <col min="7" max="7" width="12.140625" style="77" customWidth="1"/>
    <col min="8" max="16384" width="11.42578125" style="77"/>
  </cols>
  <sheetData>
    <row r="1" spans="1:8" ht="33" customHeight="1" x14ac:dyDescent="0.25">
      <c r="A1" s="382" t="str">
        <f>'Antrag Seite 1'!A1</f>
        <v>Schlüssel der besonderen Wohnform:</v>
      </c>
      <c r="B1" s="382"/>
      <c r="C1" s="430" t="str">
        <f>IF(ISBLANK('Antrag Seite 1'!D1),"",'Antrag Seite 1'!D1)</f>
        <v/>
      </c>
      <c r="D1" s="430"/>
      <c r="E1" s="430"/>
      <c r="F1" s="430"/>
      <c r="G1" s="118"/>
      <c r="H1" s="87"/>
    </row>
    <row r="2" spans="1:8" ht="33.75" customHeight="1" x14ac:dyDescent="0.25">
      <c r="A2" s="382" t="str">
        <f>'Antrag Seite 1'!A2</f>
        <v>Name der besonderen Wohnform:</v>
      </c>
      <c r="B2" s="382"/>
      <c r="C2" s="431" t="str">
        <f>IF(ISBLANK('Antrag Seite 1'!D2),"",'Antrag Seite 1'!D2)</f>
        <v/>
      </c>
      <c r="D2" s="431"/>
      <c r="E2" s="431"/>
      <c r="F2" s="431"/>
      <c r="G2" s="118"/>
      <c r="H2" s="87"/>
    </row>
    <row r="3" spans="1:8" ht="32.25" customHeight="1" x14ac:dyDescent="0.25">
      <c r="A3" s="119"/>
      <c r="B3" s="88"/>
      <c r="C3" s="88"/>
      <c r="D3" s="88"/>
      <c r="E3" s="118"/>
      <c r="F3" s="118"/>
      <c r="G3" s="118"/>
      <c r="H3" s="87"/>
    </row>
    <row r="4" spans="1:8" ht="16.5" customHeight="1" x14ac:dyDescent="0.25">
      <c r="A4" s="120"/>
      <c r="B4" s="121"/>
      <c r="C4" s="121"/>
      <c r="D4" s="121"/>
      <c r="E4" s="121"/>
      <c r="F4" s="118"/>
      <c r="G4" s="118"/>
      <c r="H4" s="87"/>
    </row>
    <row r="5" spans="1:8" ht="16.5" customHeight="1" thickBot="1" x14ac:dyDescent="0.25">
      <c r="A5" s="122" t="s">
        <v>44</v>
      </c>
      <c r="C5" s="123"/>
      <c r="D5" s="76"/>
      <c r="E5" s="76"/>
      <c r="F5" s="76"/>
      <c r="G5" s="76"/>
      <c r="H5" s="76"/>
    </row>
    <row r="6" spans="1:8" ht="12.75" customHeight="1" thickBot="1" x14ac:dyDescent="0.25">
      <c r="A6" s="448">
        <f>'Antrag Seite 2'!A30+1</f>
        <v>15</v>
      </c>
      <c r="B6" s="464" t="s">
        <v>137</v>
      </c>
      <c r="C6" s="446" t="s">
        <v>90</v>
      </c>
      <c r="D6" s="447"/>
      <c r="E6" s="124"/>
    </row>
    <row r="7" spans="1:8" ht="33" customHeight="1" x14ac:dyDescent="0.2">
      <c r="A7" s="448"/>
      <c r="B7" s="465"/>
      <c r="C7" s="449" t="s">
        <v>66</v>
      </c>
      <c r="D7" s="442" t="s">
        <v>109</v>
      </c>
      <c r="E7" s="124"/>
    </row>
    <row r="8" spans="1:8" s="126" customFormat="1" ht="12.75" customHeight="1" thickBot="1" x14ac:dyDescent="0.25">
      <c r="A8" s="448"/>
      <c r="B8" s="466"/>
      <c r="C8" s="450"/>
      <c r="D8" s="443"/>
      <c r="E8" s="125"/>
    </row>
    <row r="9" spans="1:8" s="129" customFormat="1" ht="15.95" customHeight="1" x14ac:dyDescent="0.2">
      <c r="A9" s="127">
        <f>SUM(A6,1)</f>
        <v>16</v>
      </c>
      <c r="B9" s="128" t="s">
        <v>10</v>
      </c>
      <c r="C9" s="20"/>
      <c r="D9" s="21"/>
      <c r="E9" s="129" t="str">
        <f>IF(AND(D9&gt;0,C9=""),"Angabe VK erforderlich","")</f>
        <v/>
      </c>
    </row>
    <row r="10" spans="1:8" s="129" customFormat="1" ht="15.95" customHeight="1" x14ac:dyDescent="0.2">
      <c r="A10" s="127">
        <f>SUM(A9,1)</f>
        <v>17</v>
      </c>
      <c r="B10" s="128" t="s">
        <v>43</v>
      </c>
      <c r="C10" s="25"/>
      <c r="D10" s="22"/>
      <c r="F10" s="130"/>
    </row>
    <row r="11" spans="1:8" s="129" customFormat="1" ht="15.95" customHeight="1" x14ac:dyDescent="0.2">
      <c r="A11" s="127">
        <f t="shared" ref="A11:A16" si="0">SUM(A10,1)</f>
        <v>18</v>
      </c>
      <c r="B11" s="128" t="s">
        <v>31</v>
      </c>
      <c r="C11" s="24"/>
      <c r="D11" s="22"/>
    </row>
    <row r="12" spans="1:8" s="129" customFormat="1" ht="15.95" customHeight="1" x14ac:dyDescent="0.2">
      <c r="A12" s="127">
        <f t="shared" si="0"/>
        <v>19</v>
      </c>
      <c r="B12" s="128" t="s">
        <v>41</v>
      </c>
      <c r="C12" s="24"/>
      <c r="D12" s="22"/>
    </row>
    <row r="13" spans="1:8" s="129" customFormat="1" ht="15.95" customHeight="1" x14ac:dyDescent="0.2">
      <c r="A13" s="127">
        <f t="shared" si="0"/>
        <v>20</v>
      </c>
      <c r="B13" s="128" t="s">
        <v>11</v>
      </c>
      <c r="C13" s="24"/>
      <c r="D13" s="22"/>
    </row>
    <row r="14" spans="1:8" s="129" customFormat="1" ht="15.95" customHeight="1" x14ac:dyDescent="0.2">
      <c r="A14" s="127">
        <f t="shared" si="0"/>
        <v>21</v>
      </c>
      <c r="B14" s="128" t="s">
        <v>12</v>
      </c>
      <c r="C14" s="36"/>
      <c r="D14" s="23"/>
    </row>
    <row r="15" spans="1:8" s="129" customFormat="1" ht="15.95" customHeight="1" x14ac:dyDescent="0.2">
      <c r="A15" s="127">
        <f t="shared" si="0"/>
        <v>22</v>
      </c>
      <c r="B15" s="131"/>
      <c r="C15" s="25" t="str">
        <f>IF(SUM(C16:C17)&gt;0,SUM(C16:C17),"")</f>
        <v/>
      </c>
      <c r="D15" s="132" t="str">
        <f>IF(SUM(D16:D17)&gt;0,SUM(D16:D17),"")</f>
        <v/>
      </c>
    </row>
    <row r="16" spans="1:8" s="129" customFormat="1" ht="15.95" customHeight="1" x14ac:dyDescent="0.2">
      <c r="A16" s="127">
        <f t="shared" si="0"/>
        <v>23</v>
      </c>
      <c r="B16" s="32"/>
      <c r="C16" s="25"/>
      <c r="D16" s="22"/>
    </row>
    <row r="17" spans="1:7" s="129" customFormat="1" ht="15.95" customHeight="1" thickBot="1" x14ac:dyDescent="0.25">
      <c r="A17" s="133">
        <f>SUM(A16,1)</f>
        <v>24</v>
      </c>
      <c r="B17" s="33"/>
      <c r="C17" s="26"/>
      <c r="D17" s="27"/>
    </row>
    <row r="18" spans="1:7" s="129" customFormat="1" ht="16.5" customHeight="1" thickBot="1" x14ac:dyDescent="0.25">
      <c r="B18" s="134"/>
    </row>
    <row r="19" spans="1:7" s="129" customFormat="1" ht="26.25" customHeight="1" thickBot="1" x14ac:dyDescent="0.25">
      <c r="A19" s="135">
        <f>SUM(A17,1)</f>
        <v>25</v>
      </c>
      <c r="B19" s="136" t="s">
        <v>13</v>
      </c>
      <c r="C19" s="460" t="s">
        <v>65</v>
      </c>
      <c r="D19" s="461"/>
      <c r="E19" s="432" t="s">
        <v>205</v>
      </c>
      <c r="F19" s="433"/>
    </row>
    <row r="20" spans="1:7" s="129" customFormat="1" ht="24" customHeight="1" x14ac:dyDescent="0.2">
      <c r="A20" s="137">
        <f>SUM(A19,1)</f>
        <v>26</v>
      </c>
      <c r="B20" s="138" t="s">
        <v>58</v>
      </c>
      <c r="C20" s="462"/>
      <c r="D20" s="463"/>
      <c r="E20" s="436">
        <f>C20*0.992</f>
        <v>0</v>
      </c>
      <c r="F20" s="437"/>
    </row>
    <row r="21" spans="1:7" s="129" customFormat="1" ht="23.25" customHeight="1" x14ac:dyDescent="0.2">
      <c r="A21" s="137">
        <f>SUM(A20,1)</f>
        <v>27</v>
      </c>
      <c r="B21" s="128" t="s">
        <v>59</v>
      </c>
      <c r="C21" s="444"/>
      <c r="D21" s="445"/>
      <c r="E21" s="438">
        <f t="shared" ref="E21:E23" si="1">C21*0.992</f>
        <v>0</v>
      </c>
      <c r="F21" s="439"/>
    </row>
    <row r="22" spans="1:7" s="129" customFormat="1" ht="22.5" customHeight="1" x14ac:dyDescent="0.2">
      <c r="A22" s="137">
        <f>SUM(A21,1)</f>
        <v>28</v>
      </c>
      <c r="B22" s="128" t="s">
        <v>60</v>
      </c>
      <c r="C22" s="444"/>
      <c r="D22" s="445"/>
      <c r="E22" s="438">
        <f t="shared" si="1"/>
        <v>0</v>
      </c>
      <c r="F22" s="439"/>
    </row>
    <row r="23" spans="1:7" s="129" customFormat="1" ht="15.95" customHeight="1" thickBot="1" x14ac:dyDescent="0.25">
      <c r="A23" s="137">
        <f>SUM(A22,1)</f>
        <v>29</v>
      </c>
      <c r="B23" s="139" t="s">
        <v>61</v>
      </c>
      <c r="C23" s="452"/>
      <c r="D23" s="453"/>
      <c r="E23" s="440">
        <f t="shared" si="1"/>
        <v>0</v>
      </c>
      <c r="F23" s="441"/>
    </row>
    <row r="24" spans="1:7" s="129" customFormat="1" ht="15.95" customHeight="1" thickBot="1" x14ac:dyDescent="0.25">
      <c r="A24" s="140"/>
      <c r="B24" s="141" t="s">
        <v>57</v>
      </c>
      <c r="C24" s="428" t="str">
        <f>IF(SUM(C20:C23)&gt;0,SUM(C20:C23),"")</f>
        <v/>
      </c>
      <c r="D24" s="429"/>
      <c r="E24" s="428" t="str">
        <f>IF(SUM(E20:E23)&gt;0,SUM(E20:E23),"")</f>
        <v/>
      </c>
      <c r="F24" s="429"/>
    </row>
    <row r="25" spans="1:7" ht="16.5" customHeight="1" thickBot="1" x14ac:dyDescent="0.25">
      <c r="A25" s="142"/>
      <c r="B25" s="79"/>
      <c r="C25" s="79"/>
      <c r="D25" s="79"/>
      <c r="E25" s="352"/>
      <c r="F25" s="352"/>
      <c r="G25" s="129"/>
    </row>
    <row r="26" spans="1:7" ht="26.25" customHeight="1" thickBot="1" x14ac:dyDescent="0.25">
      <c r="A26" s="143">
        <f>SUM(A23,1)</f>
        <v>30</v>
      </c>
      <c r="B26" s="136" t="s">
        <v>89</v>
      </c>
      <c r="C26" s="460" t="s">
        <v>65</v>
      </c>
      <c r="D26" s="461"/>
      <c r="E26" s="432" t="s">
        <v>205</v>
      </c>
      <c r="F26" s="433"/>
    </row>
    <row r="27" spans="1:7" ht="24" customHeight="1" thickBot="1" x14ac:dyDescent="0.25">
      <c r="A27" s="144">
        <f>SUM(A26,1)</f>
        <v>31</v>
      </c>
      <c r="B27" s="138" t="s">
        <v>110</v>
      </c>
      <c r="C27" s="458"/>
      <c r="D27" s="459"/>
      <c r="E27" s="434"/>
      <c r="F27" s="435"/>
    </row>
    <row r="28" spans="1:7" ht="15.95" customHeight="1" thickBot="1" x14ac:dyDescent="0.25">
      <c r="A28" s="144">
        <f>SUM(A27,1)</f>
        <v>32</v>
      </c>
      <c r="B28" s="32"/>
      <c r="C28" s="454"/>
      <c r="D28" s="455"/>
      <c r="E28" s="436">
        <f t="shared" ref="E28:E29" si="2">C28*0.992</f>
        <v>0</v>
      </c>
      <c r="F28" s="437"/>
    </row>
    <row r="29" spans="1:7" ht="15.95" customHeight="1" thickBot="1" x14ac:dyDescent="0.25">
      <c r="A29" s="144">
        <f>SUM(A28,1)</f>
        <v>33</v>
      </c>
      <c r="B29" s="32"/>
      <c r="C29" s="456"/>
      <c r="D29" s="457"/>
      <c r="E29" s="436">
        <f t="shared" si="2"/>
        <v>0</v>
      </c>
      <c r="F29" s="437"/>
    </row>
    <row r="30" spans="1:7" s="129" customFormat="1" ht="15.95" customHeight="1" thickBot="1" x14ac:dyDescent="0.25">
      <c r="A30" s="137"/>
      <c r="B30" s="141" t="s">
        <v>57</v>
      </c>
      <c r="C30" s="428" t="str">
        <f>IF(SUM(C28:C29)&gt;0,SUM(C28:C29),"")</f>
        <v/>
      </c>
      <c r="D30" s="429"/>
      <c r="E30" s="428" t="str">
        <f>IF(SUM(E28:E29)&gt;0,(SUM(E28:E29)),"")</f>
        <v/>
      </c>
      <c r="F30" s="429"/>
    </row>
    <row r="32" spans="1:7" ht="12.75" x14ac:dyDescent="0.2">
      <c r="B32" s="451"/>
      <c r="C32" s="451"/>
      <c r="D32" s="451"/>
      <c r="E32" s="451"/>
      <c r="F32" s="451"/>
      <c r="G32" s="451"/>
    </row>
  </sheetData>
  <sheetProtection selectLockedCells="1"/>
  <protectedRanges>
    <protectedRange sqref="C9 D9:D10 C11:D14 B16:D17 C20:F23 B28:F29" name="Bereich1"/>
  </protectedRanges>
  <mergeCells count="32">
    <mergeCell ref="A1:B1"/>
    <mergeCell ref="A2:B2"/>
    <mergeCell ref="A6:A8"/>
    <mergeCell ref="C7:C8"/>
    <mergeCell ref="B32:G32"/>
    <mergeCell ref="C23:D23"/>
    <mergeCell ref="C28:D28"/>
    <mergeCell ref="C29:D29"/>
    <mergeCell ref="C30:D30"/>
    <mergeCell ref="C24:D24"/>
    <mergeCell ref="C27:D27"/>
    <mergeCell ref="C22:D22"/>
    <mergeCell ref="C19:D19"/>
    <mergeCell ref="C20:D20"/>
    <mergeCell ref="B6:B8"/>
    <mergeCell ref="C26:D26"/>
    <mergeCell ref="E30:F30"/>
    <mergeCell ref="C1:F1"/>
    <mergeCell ref="C2:F2"/>
    <mergeCell ref="E24:F24"/>
    <mergeCell ref="E26:F26"/>
    <mergeCell ref="E27:F27"/>
    <mergeCell ref="E28:F28"/>
    <mergeCell ref="E29:F29"/>
    <mergeCell ref="E19:F19"/>
    <mergeCell ref="E20:F20"/>
    <mergeCell ref="E21:F21"/>
    <mergeCell ref="E22:F22"/>
    <mergeCell ref="E23:F23"/>
    <mergeCell ref="D7:D8"/>
    <mergeCell ref="C21:D21"/>
    <mergeCell ref="C6:D6"/>
  </mergeCells>
  <phoneticPr fontId="0" type="noConversion"/>
  <conditionalFormatting sqref="E9">
    <cfRule type="cellIs" dxfId="0" priority="1" stopIfTrue="1" operator="equal">
      <formula>"Angabe VK erforderlich"</formula>
    </cfRule>
  </conditionalFormatting>
  <pageMargins left="0.78740157480314965" right="0.78740157480314965" top="0.98425196850393704" bottom="0.98425196850393704" header="0.51181102362204722" footer="0.51181102362204722"/>
  <pageSetup paperSize="9" scale="87" fitToHeight="2" orientation="portrait" r:id="rId1"/>
  <headerFooter alignWithMargins="0">
    <oddHeader>&amp;C&amp;"Arial,Fett"&amp;14Erläuterungen zum Antrag</oddHeader>
    <oddFooter>&amp;L&amp;8Serviceeinheit Entgeltwesen&amp;R&amp;8Seite 3</oddFooter>
    <evenFooter>&amp;L&amp;8Serviceeinheit Entgeltwesen&amp;R&amp;8Seite 10</evenFooter>
    <firstFooter>&amp;RSeite 3</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showGridLines="0" zoomScale="90" zoomScaleNormal="90" workbookViewId="0">
      <selection activeCell="H31" sqref="H31"/>
    </sheetView>
  </sheetViews>
  <sheetFormatPr baseColWidth="10" defaultColWidth="20.7109375" defaultRowHeight="35.1" customHeight="1" x14ac:dyDescent="0.2"/>
  <cols>
    <col min="1" max="1" width="11.42578125" style="145" customWidth="1"/>
    <col min="2" max="2" width="13.5703125" style="145" customWidth="1"/>
    <col min="3" max="4" width="35.7109375" style="145" customWidth="1"/>
    <col min="5" max="5" width="15.7109375" style="145" customWidth="1"/>
    <col min="6" max="6" width="13.28515625" style="145" customWidth="1"/>
    <col min="7" max="12" width="13.5703125" style="145" customWidth="1"/>
    <col min="13" max="13" width="13.28515625" style="145" customWidth="1"/>
    <col min="14" max="261" width="20.7109375" style="145"/>
    <col min="262" max="262" width="11.42578125" style="145" customWidth="1"/>
    <col min="263" max="269" width="35.7109375" style="145" customWidth="1"/>
    <col min="270" max="517" width="20.7109375" style="145"/>
    <col min="518" max="518" width="11.42578125" style="145" customWidth="1"/>
    <col min="519" max="525" width="35.7109375" style="145" customWidth="1"/>
    <col min="526" max="773" width="20.7109375" style="145"/>
    <col min="774" max="774" width="11.42578125" style="145" customWidth="1"/>
    <col min="775" max="781" width="35.7109375" style="145" customWidth="1"/>
    <col min="782" max="1029" width="20.7109375" style="145"/>
    <col min="1030" max="1030" width="11.42578125" style="145" customWidth="1"/>
    <col min="1031" max="1037" width="35.7109375" style="145" customWidth="1"/>
    <col min="1038" max="1285" width="20.7109375" style="145"/>
    <col min="1286" max="1286" width="11.42578125" style="145" customWidth="1"/>
    <col min="1287" max="1293" width="35.7109375" style="145" customWidth="1"/>
    <col min="1294" max="1541" width="20.7109375" style="145"/>
    <col min="1542" max="1542" width="11.42578125" style="145" customWidth="1"/>
    <col min="1543" max="1549" width="35.7109375" style="145" customWidth="1"/>
    <col min="1550" max="1797" width="20.7109375" style="145"/>
    <col min="1798" max="1798" width="11.42578125" style="145" customWidth="1"/>
    <col min="1799" max="1805" width="35.7109375" style="145" customWidth="1"/>
    <col min="1806" max="2053" width="20.7109375" style="145"/>
    <col min="2054" max="2054" width="11.42578125" style="145" customWidth="1"/>
    <col min="2055" max="2061" width="35.7109375" style="145" customWidth="1"/>
    <col min="2062" max="2309" width="20.7109375" style="145"/>
    <col min="2310" max="2310" width="11.42578125" style="145" customWidth="1"/>
    <col min="2311" max="2317" width="35.7109375" style="145" customWidth="1"/>
    <col min="2318" max="2565" width="20.7109375" style="145"/>
    <col min="2566" max="2566" width="11.42578125" style="145" customWidth="1"/>
    <col min="2567" max="2573" width="35.7109375" style="145" customWidth="1"/>
    <col min="2574" max="2821" width="20.7109375" style="145"/>
    <col min="2822" max="2822" width="11.42578125" style="145" customWidth="1"/>
    <col min="2823" max="2829" width="35.7109375" style="145" customWidth="1"/>
    <col min="2830" max="3077" width="20.7109375" style="145"/>
    <col min="3078" max="3078" width="11.42578125" style="145" customWidth="1"/>
    <col min="3079" max="3085" width="35.7109375" style="145" customWidth="1"/>
    <col min="3086" max="3333" width="20.7109375" style="145"/>
    <col min="3334" max="3334" width="11.42578125" style="145" customWidth="1"/>
    <col min="3335" max="3341" width="35.7109375" style="145" customWidth="1"/>
    <col min="3342" max="3589" width="20.7109375" style="145"/>
    <col min="3590" max="3590" width="11.42578125" style="145" customWidth="1"/>
    <col min="3591" max="3597" width="35.7109375" style="145" customWidth="1"/>
    <col min="3598" max="3845" width="20.7109375" style="145"/>
    <col min="3846" max="3846" width="11.42578125" style="145" customWidth="1"/>
    <col min="3847" max="3853" width="35.7109375" style="145" customWidth="1"/>
    <col min="3854" max="4101" width="20.7109375" style="145"/>
    <col min="4102" max="4102" width="11.42578125" style="145" customWidth="1"/>
    <col min="4103" max="4109" width="35.7109375" style="145" customWidth="1"/>
    <col min="4110" max="4357" width="20.7109375" style="145"/>
    <col min="4358" max="4358" width="11.42578125" style="145" customWidth="1"/>
    <col min="4359" max="4365" width="35.7109375" style="145" customWidth="1"/>
    <col min="4366" max="4613" width="20.7109375" style="145"/>
    <col min="4614" max="4614" width="11.42578125" style="145" customWidth="1"/>
    <col min="4615" max="4621" width="35.7109375" style="145" customWidth="1"/>
    <col min="4622" max="4869" width="20.7109375" style="145"/>
    <col min="4870" max="4870" width="11.42578125" style="145" customWidth="1"/>
    <col min="4871" max="4877" width="35.7109375" style="145" customWidth="1"/>
    <col min="4878" max="5125" width="20.7109375" style="145"/>
    <col min="5126" max="5126" width="11.42578125" style="145" customWidth="1"/>
    <col min="5127" max="5133" width="35.7109375" style="145" customWidth="1"/>
    <col min="5134" max="5381" width="20.7109375" style="145"/>
    <col min="5382" max="5382" width="11.42578125" style="145" customWidth="1"/>
    <col min="5383" max="5389" width="35.7109375" style="145" customWidth="1"/>
    <col min="5390" max="5637" width="20.7109375" style="145"/>
    <col min="5638" max="5638" width="11.42578125" style="145" customWidth="1"/>
    <col min="5639" max="5645" width="35.7109375" style="145" customWidth="1"/>
    <col min="5646" max="5893" width="20.7109375" style="145"/>
    <col min="5894" max="5894" width="11.42578125" style="145" customWidth="1"/>
    <col min="5895" max="5901" width="35.7109375" style="145" customWidth="1"/>
    <col min="5902" max="6149" width="20.7109375" style="145"/>
    <col min="6150" max="6150" width="11.42578125" style="145" customWidth="1"/>
    <col min="6151" max="6157" width="35.7109375" style="145" customWidth="1"/>
    <col min="6158" max="6405" width="20.7109375" style="145"/>
    <col min="6406" max="6406" width="11.42578125" style="145" customWidth="1"/>
    <col min="6407" max="6413" width="35.7109375" style="145" customWidth="1"/>
    <col min="6414" max="6661" width="20.7109375" style="145"/>
    <col min="6662" max="6662" width="11.42578125" style="145" customWidth="1"/>
    <col min="6663" max="6669" width="35.7109375" style="145" customWidth="1"/>
    <col min="6670" max="6917" width="20.7109375" style="145"/>
    <col min="6918" max="6918" width="11.42578125" style="145" customWidth="1"/>
    <col min="6919" max="6925" width="35.7109375" style="145" customWidth="1"/>
    <col min="6926" max="7173" width="20.7109375" style="145"/>
    <col min="7174" max="7174" width="11.42578125" style="145" customWidth="1"/>
    <col min="7175" max="7181" width="35.7109375" style="145" customWidth="1"/>
    <col min="7182" max="7429" width="20.7109375" style="145"/>
    <col min="7430" max="7430" width="11.42578125" style="145" customWidth="1"/>
    <col min="7431" max="7437" width="35.7109375" style="145" customWidth="1"/>
    <col min="7438" max="7685" width="20.7109375" style="145"/>
    <col min="7686" max="7686" width="11.42578125" style="145" customWidth="1"/>
    <col min="7687" max="7693" width="35.7109375" style="145" customWidth="1"/>
    <col min="7694" max="7941" width="20.7109375" style="145"/>
    <col min="7942" max="7942" width="11.42578125" style="145" customWidth="1"/>
    <col min="7943" max="7949" width="35.7109375" style="145" customWidth="1"/>
    <col min="7950" max="8197" width="20.7109375" style="145"/>
    <col min="8198" max="8198" width="11.42578125" style="145" customWidth="1"/>
    <col min="8199" max="8205" width="35.7109375" style="145" customWidth="1"/>
    <col min="8206" max="8453" width="20.7109375" style="145"/>
    <col min="8454" max="8454" width="11.42578125" style="145" customWidth="1"/>
    <col min="8455" max="8461" width="35.7109375" style="145" customWidth="1"/>
    <col min="8462" max="8709" width="20.7109375" style="145"/>
    <col min="8710" max="8710" width="11.42578125" style="145" customWidth="1"/>
    <col min="8711" max="8717" width="35.7109375" style="145" customWidth="1"/>
    <col min="8718" max="8965" width="20.7109375" style="145"/>
    <col min="8966" max="8966" width="11.42578125" style="145" customWidth="1"/>
    <col min="8967" max="8973" width="35.7109375" style="145" customWidth="1"/>
    <col min="8974" max="9221" width="20.7109375" style="145"/>
    <col min="9222" max="9222" width="11.42578125" style="145" customWidth="1"/>
    <col min="9223" max="9229" width="35.7109375" style="145" customWidth="1"/>
    <col min="9230" max="9477" width="20.7109375" style="145"/>
    <col min="9478" max="9478" width="11.42578125" style="145" customWidth="1"/>
    <col min="9479" max="9485" width="35.7109375" style="145" customWidth="1"/>
    <col min="9486" max="9733" width="20.7109375" style="145"/>
    <col min="9734" max="9734" width="11.42578125" style="145" customWidth="1"/>
    <col min="9735" max="9741" width="35.7109375" style="145" customWidth="1"/>
    <col min="9742" max="9989" width="20.7109375" style="145"/>
    <col min="9990" max="9990" width="11.42578125" style="145" customWidth="1"/>
    <col min="9991" max="9997" width="35.7109375" style="145" customWidth="1"/>
    <col min="9998" max="10245" width="20.7109375" style="145"/>
    <col min="10246" max="10246" width="11.42578125" style="145" customWidth="1"/>
    <col min="10247" max="10253" width="35.7109375" style="145" customWidth="1"/>
    <col min="10254" max="10501" width="20.7109375" style="145"/>
    <col min="10502" max="10502" width="11.42578125" style="145" customWidth="1"/>
    <col min="10503" max="10509" width="35.7109375" style="145" customWidth="1"/>
    <col min="10510" max="10757" width="20.7109375" style="145"/>
    <col min="10758" max="10758" width="11.42578125" style="145" customWidth="1"/>
    <col min="10759" max="10765" width="35.7109375" style="145" customWidth="1"/>
    <col min="10766" max="11013" width="20.7109375" style="145"/>
    <col min="11014" max="11014" width="11.42578125" style="145" customWidth="1"/>
    <col min="11015" max="11021" width="35.7109375" style="145" customWidth="1"/>
    <col min="11022" max="11269" width="20.7109375" style="145"/>
    <col min="11270" max="11270" width="11.42578125" style="145" customWidth="1"/>
    <col min="11271" max="11277" width="35.7109375" style="145" customWidth="1"/>
    <col min="11278" max="11525" width="20.7109375" style="145"/>
    <col min="11526" max="11526" width="11.42578125" style="145" customWidth="1"/>
    <col min="11527" max="11533" width="35.7109375" style="145" customWidth="1"/>
    <col min="11534" max="11781" width="20.7109375" style="145"/>
    <col min="11782" max="11782" width="11.42578125" style="145" customWidth="1"/>
    <col min="11783" max="11789" width="35.7109375" style="145" customWidth="1"/>
    <col min="11790" max="12037" width="20.7109375" style="145"/>
    <col min="12038" max="12038" width="11.42578125" style="145" customWidth="1"/>
    <col min="12039" max="12045" width="35.7109375" style="145" customWidth="1"/>
    <col min="12046" max="12293" width="20.7109375" style="145"/>
    <col min="12294" max="12294" width="11.42578125" style="145" customWidth="1"/>
    <col min="12295" max="12301" width="35.7109375" style="145" customWidth="1"/>
    <col min="12302" max="12549" width="20.7109375" style="145"/>
    <col min="12550" max="12550" width="11.42578125" style="145" customWidth="1"/>
    <col min="12551" max="12557" width="35.7109375" style="145" customWidth="1"/>
    <col min="12558" max="12805" width="20.7109375" style="145"/>
    <col min="12806" max="12806" width="11.42578125" style="145" customWidth="1"/>
    <col min="12807" max="12813" width="35.7109375" style="145" customWidth="1"/>
    <col min="12814" max="13061" width="20.7109375" style="145"/>
    <col min="13062" max="13062" width="11.42578125" style="145" customWidth="1"/>
    <col min="13063" max="13069" width="35.7109375" style="145" customWidth="1"/>
    <col min="13070" max="13317" width="20.7109375" style="145"/>
    <col min="13318" max="13318" width="11.42578125" style="145" customWidth="1"/>
    <col min="13319" max="13325" width="35.7109375" style="145" customWidth="1"/>
    <col min="13326" max="13573" width="20.7109375" style="145"/>
    <col min="13574" max="13574" width="11.42578125" style="145" customWidth="1"/>
    <col min="13575" max="13581" width="35.7109375" style="145" customWidth="1"/>
    <col min="13582" max="13829" width="20.7109375" style="145"/>
    <col min="13830" max="13830" width="11.42578125" style="145" customWidth="1"/>
    <col min="13831" max="13837" width="35.7109375" style="145" customWidth="1"/>
    <col min="13838" max="14085" width="20.7109375" style="145"/>
    <col min="14086" max="14086" width="11.42578125" style="145" customWidth="1"/>
    <col min="14087" max="14093" width="35.7109375" style="145" customWidth="1"/>
    <col min="14094" max="14341" width="20.7109375" style="145"/>
    <col min="14342" max="14342" width="11.42578125" style="145" customWidth="1"/>
    <col min="14343" max="14349" width="35.7109375" style="145" customWidth="1"/>
    <col min="14350" max="14597" width="20.7109375" style="145"/>
    <col min="14598" max="14598" width="11.42578125" style="145" customWidth="1"/>
    <col min="14599" max="14605" width="35.7109375" style="145" customWidth="1"/>
    <col min="14606" max="14853" width="20.7109375" style="145"/>
    <col min="14854" max="14854" width="11.42578125" style="145" customWidth="1"/>
    <col min="14855" max="14861" width="35.7109375" style="145" customWidth="1"/>
    <col min="14862" max="15109" width="20.7109375" style="145"/>
    <col min="15110" max="15110" width="11.42578125" style="145" customWidth="1"/>
    <col min="15111" max="15117" width="35.7109375" style="145" customWidth="1"/>
    <col min="15118" max="15365" width="20.7109375" style="145"/>
    <col min="15366" max="15366" width="11.42578125" style="145" customWidth="1"/>
    <col min="15367" max="15373" width="35.7109375" style="145" customWidth="1"/>
    <col min="15374" max="15621" width="20.7109375" style="145"/>
    <col min="15622" max="15622" width="11.42578125" style="145" customWidth="1"/>
    <col min="15623" max="15629" width="35.7109375" style="145" customWidth="1"/>
    <col min="15630" max="15877" width="20.7109375" style="145"/>
    <col min="15878" max="15878" width="11.42578125" style="145" customWidth="1"/>
    <col min="15879" max="15885" width="35.7109375" style="145" customWidth="1"/>
    <col min="15886" max="16133" width="20.7109375" style="145"/>
    <col min="16134" max="16134" width="11.42578125" style="145" customWidth="1"/>
    <col min="16135" max="16141" width="35.7109375" style="145" customWidth="1"/>
    <col min="16142" max="16384" width="20.7109375" style="145"/>
  </cols>
  <sheetData>
    <row r="1" spans="1:15" ht="21.75" customHeight="1" x14ac:dyDescent="0.2">
      <c r="A1" s="412" t="str">
        <f>'Antrag Seite 1'!A1</f>
        <v>Schlüssel der besonderen Wohnform:</v>
      </c>
      <c r="B1" s="468"/>
      <c r="C1" s="413"/>
      <c r="D1" s="469" t="str">
        <f>IF(ISBLANK('Antrag Seite 1'!D1),"",'Antrag Seite 1'!D1)</f>
        <v/>
      </c>
      <c r="E1" s="470"/>
      <c r="F1" s="470"/>
      <c r="G1" s="470"/>
      <c r="H1" s="470"/>
      <c r="I1" s="470"/>
      <c r="J1" s="470"/>
      <c r="K1" s="470"/>
      <c r="L1" s="470"/>
      <c r="M1" s="470"/>
      <c r="N1" s="471"/>
    </row>
    <row r="2" spans="1:15" ht="21.75" customHeight="1" x14ac:dyDescent="0.2">
      <c r="A2" s="412" t="str">
        <f>'Antrag Seite 1'!A2</f>
        <v>Name der besonderen Wohnform:</v>
      </c>
      <c r="B2" s="468"/>
      <c r="C2" s="413"/>
      <c r="D2" s="469" t="str">
        <f>IF(ISBLANK('Antrag Seite 1'!D2),"",'Antrag Seite 1'!D2)</f>
        <v/>
      </c>
      <c r="E2" s="470"/>
      <c r="F2" s="470"/>
      <c r="G2" s="470"/>
      <c r="H2" s="470"/>
      <c r="I2" s="470"/>
      <c r="J2" s="470"/>
      <c r="K2" s="470"/>
      <c r="L2" s="470"/>
      <c r="M2" s="470"/>
      <c r="N2" s="471"/>
    </row>
    <row r="3" spans="1:15" ht="21.75" customHeight="1" x14ac:dyDescent="0.2"/>
    <row r="4" spans="1:15" ht="12.75" customHeight="1" x14ac:dyDescent="0.2">
      <c r="A4" s="467" t="s">
        <v>120</v>
      </c>
      <c r="B4" s="467" t="s">
        <v>121</v>
      </c>
      <c r="C4" s="467" t="s">
        <v>122</v>
      </c>
      <c r="D4" s="467" t="s">
        <v>170</v>
      </c>
      <c r="E4" s="467" t="s">
        <v>141</v>
      </c>
      <c r="F4" s="467" t="s">
        <v>123</v>
      </c>
      <c r="G4" s="467" t="s">
        <v>129</v>
      </c>
      <c r="H4" s="472" t="s">
        <v>142</v>
      </c>
      <c r="I4" s="473"/>
      <c r="J4" s="473"/>
      <c r="K4" s="473"/>
      <c r="L4" s="474"/>
      <c r="M4" s="467" t="s">
        <v>143</v>
      </c>
      <c r="N4" s="467" t="s">
        <v>145</v>
      </c>
      <c r="O4" s="74"/>
    </row>
    <row r="5" spans="1:15" ht="12.75" customHeight="1" x14ac:dyDescent="0.2">
      <c r="A5" s="467"/>
      <c r="B5" s="467"/>
      <c r="C5" s="467"/>
      <c r="D5" s="467"/>
      <c r="E5" s="467"/>
      <c r="F5" s="467"/>
      <c r="G5" s="467"/>
      <c r="H5" s="475"/>
      <c r="I5" s="475"/>
      <c r="J5" s="475"/>
      <c r="K5" s="146"/>
      <c r="L5" s="475"/>
      <c r="M5" s="467"/>
      <c r="N5" s="467"/>
      <c r="O5" s="74"/>
    </row>
    <row r="6" spans="1:15" ht="12.75" customHeight="1" x14ac:dyDescent="0.2">
      <c r="A6" s="467"/>
      <c r="B6" s="467"/>
      <c r="C6" s="467"/>
      <c r="D6" s="467"/>
      <c r="E6" s="467"/>
      <c r="F6" s="467"/>
      <c r="G6" s="467"/>
      <c r="H6" s="476"/>
      <c r="I6" s="476"/>
      <c r="J6" s="476"/>
      <c r="K6" s="147"/>
      <c r="L6" s="476"/>
      <c r="M6" s="467"/>
      <c r="N6" s="467"/>
      <c r="O6" s="74"/>
    </row>
    <row r="7" spans="1:15" ht="12.75" x14ac:dyDescent="0.2">
      <c r="A7" s="148">
        <v>1</v>
      </c>
      <c r="B7" s="73"/>
      <c r="C7" s="73"/>
      <c r="D7" s="73"/>
      <c r="E7" s="73"/>
      <c r="F7" s="73"/>
      <c r="G7" s="73"/>
      <c r="H7" s="73"/>
      <c r="I7" s="73"/>
      <c r="J7" s="73"/>
      <c r="K7" s="73"/>
      <c r="L7" s="73"/>
      <c r="M7" s="73"/>
      <c r="N7" s="73"/>
      <c r="O7" s="74"/>
    </row>
    <row r="8" spans="1:15" ht="12.75" x14ac:dyDescent="0.2">
      <c r="A8" s="148">
        <v>2</v>
      </c>
      <c r="B8" s="73"/>
      <c r="C8" s="73"/>
      <c r="D8" s="73"/>
      <c r="E8" s="73"/>
      <c r="F8" s="73"/>
      <c r="G8" s="73"/>
      <c r="H8" s="73"/>
      <c r="I8" s="73"/>
      <c r="J8" s="73"/>
      <c r="K8" s="73"/>
      <c r="L8" s="73"/>
      <c r="M8" s="73"/>
      <c r="N8" s="73"/>
      <c r="O8" s="74"/>
    </row>
    <row r="9" spans="1:15" ht="12.75" x14ac:dyDescent="0.2">
      <c r="A9" s="148">
        <v>3</v>
      </c>
      <c r="B9" s="73"/>
      <c r="C9" s="73"/>
      <c r="D9" s="73"/>
      <c r="E9" s="73"/>
      <c r="F9" s="73"/>
      <c r="G9" s="73"/>
      <c r="H9" s="73"/>
      <c r="I9" s="73"/>
      <c r="J9" s="73"/>
      <c r="K9" s="73"/>
      <c r="L9" s="73"/>
      <c r="M9" s="73"/>
      <c r="N9" s="73"/>
      <c r="O9" s="74"/>
    </row>
    <row r="10" spans="1:15" ht="12.75" x14ac:dyDescent="0.2">
      <c r="A10" s="148">
        <v>4</v>
      </c>
      <c r="B10" s="73"/>
      <c r="C10" s="73"/>
      <c r="D10" s="73"/>
      <c r="E10" s="73"/>
      <c r="F10" s="73"/>
      <c r="G10" s="73"/>
      <c r="H10" s="73"/>
      <c r="I10" s="73"/>
      <c r="J10" s="73"/>
      <c r="K10" s="73"/>
      <c r="L10" s="73"/>
      <c r="M10" s="73"/>
      <c r="N10" s="73"/>
      <c r="O10" s="74"/>
    </row>
    <row r="11" spans="1:15" ht="12.75" x14ac:dyDescent="0.2">
      <c r="A11" s="148">
        <v>5</v>
      </c>
      <c r="B11" s="73"/>
      <c r="C11" s="73"/>
      <c r="D11" s="73"/>
      <c r="E11" s="73"/>
      <c r="F11" s="73"/>
      <c r="G11" s="73"/>
      <c r="H11" s="73"/>
      <c r="I11" s="73"/>
      <c r="J11" s="73"/>
      <c r="K11" s="73"/>
      <c r="L11" s="73"/>
      <c r="M11" s="73"/>
      <c r="N11" s="73"/>
      <c r="O11" s="74"/>
    </row>
    <row r="12" spans="1:15" ht="12.75" x14ac:dyDescent="0.2">
      <c r="A12" s="148">
        <v>6</v>
      </c>
      <c r="B12" s="73"/>
      <c r="C12" s="73"/>
      <c r="D12" s="73"/>
      <c r="E12" s="73"/>
      <c r="F12" s="73"/>
      <c r="G12" s="73"/>
      <c r="H12" s="73"/>
      <c r="I12" s="73"/>
      <c r="J12" s="73"/>
      <c r="K12" s="73"/>
      <c r="L12" s="73"/>
      <c r="M12" s="73"/>
      <c r="N12" s="73"/>
      <c r="O12" s="74"/>
    </row>
    <row r="13" spans="1:15" ht="12.75" x14ac:dyDescent="0.2">
      <c r="A13" s="148">
        <v>7</v>
      </c>
      <c r="B13" s="73"/>
      <c r="C13" s="73"/>
      <c r="D13" s="73"/>
      <c r="E13" s="73"/>
      <c r="F13" s="73"/>
      <c r="G13" s="73"/>
      <c r="H13" s="73"/>
      <c r="I13" s="73"/>
      <c r="J13" s="73"/>
      <c r="K13" s="73"/>
      <c r="L13" s="73"/>
      <c r="M13" s="73"/>
      <c r="N13" s="73"/>
      <c r="O13" s="74"/>
    </row>
    <row r="14" spans="1:15" ht="12.75" x14ac:dyDescent="0.2">
      <c r="A14" s="148">
        <v>8</v>
      </c>
      <c r="B14" s="73"/>
      <c r="C14" s="73"/>
      <c r="D14" s="73"/>
      <c r="E14" s="73"/>
      <c r="F14" s="73"/>
      <c r="G14" s="73"/>
      <c r="H14" s="73"/>
      <c r="I14" s="73"/>
      <c r="J14" s="73"/>
      <c r="K14" s="73"/>
      <c r="L14" s="73"/>
      <c r="M14" s="73"/>
      <c r="N14" s="73"/>
      <c r="O14" s="74"/>
    </row>
    <row r="15" spans="1:15" ht="12.75" x14ac:dyDescent="0.2">
      <c r="A15" s="148">
        <v>9</v>
      </c>
      <c r="B15" s="73"/>
      <c r="C15" s="73"/>
      <c r="D15" s="73"/>
      <c r="E15" s="73"/>
      <c r="F15" s="73"/>
      <c r="G15" s="73"/>
      <c r="H15" s="73"/>
      <c r="I15" s="73"/>
      <c r="J15" s="73"/>
      <c r="K15" s="73"/>
      <c r="L15" s="73"/>
      <c r="M15" s="73"/>
      <c r="N15" s="73"/>
      <c r="O15" s="74"/>
    </row>
    <row r="16" spans="1:15" ht="12.75" x14ac:dyDescent="0.2">
      <c r="A16" s="148">
        <v>10</v>
      </c>
      <c r="B16" s="73"/>
      <c r="C16" s="73"/>
      <c r="D16" s="73"/>
      <c r="E16" s="73"/>
      <c r="F16" s="73"/>
      <c r="G16" s="73"/>
      <c r="H16" s="73"/>
      <c r="I16" s="73"/>
      <c r="J16" s="73"/>
      <c r="K16" s="73"/>
      <c r="L16" s="73"/>
      <c r="M16" s="73"/>
      <c r="N16" s="73"/>
      <c r="O16" s="74"/>
    </row>
    <row r="17" spans="1:15" ht="12.75" x14ac:dyDescent="0.2">
      <c r="A17" s="148">
        <v>11</v>
      </c>
      <c r="B17" s="73"/>
      <c r="C17" s="73"/>
      <c r="D17" s="73"/>
      <c r="E17" s="73"/>
      <c r="F17" s="73"/>
      <c r="G17" s="73"/>
      <c r="H17" s="73"/>
      <c r="I17" s="73"/>
      <c r="J17" s="73"/>
      <c r="K17" s="73"/>
      <c r="L17" s="73"/>
      <c r="M17" s="73"/>
      <c r="N17" s="73"/>
      <c r="O17" s="74"/>
    </row>
    <row r="18" spans="1:15" ht="12.75" x14ac:dyDescent="0.2">
      <c r="A18" s="148">
        <v>12</v>
      </c>
      <c r="B18" s="73"/>
      <c r="C18" s="73"/>
      <c r="D18" s="74"/>
      <c r="E18" s="73"/>
      <c r="F18" s="73"/>
      <c r="G18" s="73"/>
      <c r="H18" s="73"/>
      <c r="I18" s="73"/>
      <c r="J18" s="73"/>
      <c r="K18" s="73"/>
      <c r="L18" s="73"/>
      <c r="M18" s="73"/>
      <c r="N18" s="73"/>
      <c r="O18" s="74"/>
    </row>
    <row r="19" spans="1:15" ht="12.75" x14ac:dyDescent="0.2">
      <c r="A19" s="148">
        <v>13</v>
      </c>
      <c r="B19" s="73"/>
      <c r="C19" s="73"/>
      <c r="D19" s="73"/>
      <c r="E19" s="73"/>
      <c r="F19" s="73"/>
      <c r="G19" s="73"/>
      <c r="H19" s="73"/>
      <c r="I19" s="73"/>
      <c r="J19" s="73"/>
      <c r="K19" s="73"/>
      <c r="L19" s="73"/>
      <c r="M19" s="73"/>
      <c r="N19" s="73"/>
      <c r="O19" s="74"/>
    </row>
    <row r="20" spans="1:15" ht="12.75" x14ac:dyDescent="0.2">
      <c r="A20" s="148">
        <v>14</v>
      </c>
      <c r="B20" s="73"/>
      <c r="C20" s="73"/>
      <c r="D20" s="73"/>
      <c r="E20" s="73"/>
      <c r="F20" s="73"/>
      <c r="G20" s="73"/>
      <c r="H20" s="73"/>
      <c r="I20" s="73"/>
      <c r="J20" s="73"/>
      <c r="K20" s="73"/>
      <c r="L20" s="73"/>
      <c r="M20" s="73"/>
      <c r="N20" s="73"/>
      <c r="O20" s="74"/>
    </row>
    <row r="21" spans="1:15" ht="12.75" x14ac:dyDescent="0.2">
      <c r="A21" s="148">
        <v>15</v>
      </c>
      <c r="B21" s="73"/>
      <c r="C21" s="73"/>
      <c r="D21" s="73"/>
      <c r="E21" s="73"/>
      <c r="F21" s="73"/>
      <c r="G21" s="73"/>
      <c r="H21" s="73"/>
      <c r="I21" s="73"/>
      <c r="J21" s="73"/>
      <c r="K21" s="73"/>
      <c r="L21" s="73"/>
      <c r="M21" s="73"/>
      <c r="N21" s="73"/>
      <c r="O21" s="74"/>
    </row>
    <row r="22" spans="1:15" ht="12.75" x14ac:dyDescent="0.2">
      <c r="A22" s="74"/>
      <c r="B22" s="74"/>
      <c r="C22" s="74"/>
      <c r="D22" s="74"/>
      <c r="E22" s="74"/>
      <c r="F22" s="74"/>
      <c r="G22" s="74"/>
      <c r="H22" s="74"/>
      <c r="I22" s="74"/>
      <c r="J22" s="74"/>
      <c r="K22" s="74"/>
      <c r="L22" s="74"/>
      <c r="M22" s="74"/>
      <c r="N22" s="74"/>
      <c r="O22" s="74"/>
    </row>
    <row r="23" spans="1:15" s="151" customFormat="1" ht="14.25" x14ac:dyDescent="0.2">
      <c r="A23" s="149"/>
      <c r="B23" s="150">
        <v>1</v>
      </c>
      <c r="C23" s="149" t="s">
        <v>124</v>
      </c>
      <c r="D23" s="149"/>
      <c r="E23" s="149"/>
      <c r="F23" s="149"/>
      <c r="G23" s="149"/>
      <c r="H23" s="149"/>
      <c r="I23" s="149"/>
      <c r="J23" s="149"/>
      <c r="K23" s="149"/>
      <c r="L23" s="149"/>
      <c r="M23" s="149"/>
      <c r="N23" s="149"/>
      <c r="O23" s="149"/>
    </row>
    <row r="24" spans="1:15" s="151" customFormat="1" ht="14.25" x14ac:dyDescent="0.2">
      <c r="A24" s="149"/>
      <c r="B24" s="150">
        <v>2</v>
      </c>
      <c r="C24" s="149" t="s">
        <v>144</v>
      </c>
      <c r="D24" s="149"/>
      <c r="E24" s="149"/>
      <c r="F24" s="149"/>
      <c r="G24" s="149"/>
      <c r="H24" s="149"/>
      <c r="I24" s="149"/>
      <c r="J24" s="149"/>
      <c r="K24" s="149"/>
      <c r="L24" s="149"/>
      <c r="M24" s="149"/>
      <c r="N24" s="149"/>
      <c r="O24" s="149"/>
    </row>
    <row r="25" spans="1:15" s="151" customFormat="1" ht="12.75" x14ac:dyDescent="0.2">
      <c r="A25" s="149"/>
      <c r="B25" s="149"/>
      <c r="C25" s="149"/>
      <c r="D25" s="149"/>
      <c r="E25" s="149"/>
      <c r="F25" s="149"/>
      <c r="G25" s="149"/>
      <c r="H25" s="149"/>
      <c r="I25" s="149"/>
      <c r="J25" s="149"/>
      <c r="K25" s="149"/>
      <c r="L25" s="149"/>
      <c r="M25" s="149"/>
      <c r="N25" s="149"/>
      <c r="O25" s="149"/>
    </row>
    <row r="26" spans="1:15" s="151" customFormat="1" ht="12.75" x14ac:dyDescent="0.2">
      <c r="B26" s="152" t="s">
        <v>125</v>
      </c>
    </row>
    <row r="27" spans="1:15" s="151" customFormat="1" ht="12.75" x14ac:dyDescent="0.2">
      <c r="B27" s="153" t="s">
        <v>126</v>
      </c>
      <c r="C27" s="151" t="s">
        <v>127</v>
      </c>
    </row>
    <row r="28" spans="1:15" s="151" customFormat="1" ht="12.75" x14ac:dyDescent="0.2">
      <c r="B28" s="153" t="s">
        <v>126</v>
      </c>
      <c r="C28" s="151" t="s">
        <v>128</v>
      </c>
    </row>
    <row r="29" spans="1:15" s="151" customFormat="1" ht="12.75" x14ac:dyDescent="0.2">
      <c r="B29" s="153"/>
    </row>
    <row r="30" spans="1:15" s="151" customFormat="1" ht="12.75" x14ac:dyDescent="0.2"/>
    <row r="31" spans="1:15" ht="35.1" customHeight="1" x14ac:dyDescent="0.2">
      <c r="C31" s="154"/>
    </row>
  </sheetData>
  <sheetProtection selectLockedCells="1"/>
  <protectedRanges>
    <protectedRange sqref="B7:C21 E7:M21 D7:D17 D19:D21" name="Bereich1"/>
  </protectedRanges>
  <mergeCells count="18">
    <mergeCell ref="B4:B6"/>
    <mergeCell ref="C4:C6"/>
    <mergeCell ref="D4:D6"/>
    <mergeCell ref="E4:E6"/>
    <mergeCell ref="A1:C1"/>
    <mergeCell ref="A2:C2"/>
    <mergeCell ref="D1:N1"/>
    <mergeCell ref="D2:N2"/>
    <mergeCell ref="F4:F6"/>
    <mergeCell ref="G4:G6"/>
    <mergeCell ref="H4:L4"/>
    <mergeCell ref="M4:M6"/>
    <mergeCell ref="N4:N6"/>
    <mergeCell ref="H5:H6"/>
    <mergeCell ref="I5:I6"/>
    <mergeCell ref="J5:J6"/>
    <mergeCell ref="L5:L6"/>
    <mergeCell ref="A4:A6"/>
  </mergeCells>
  <pageMargins left="0.78740157480314965" right="0.78740157480314965" top="0.98425196850393704" bottom="0.98425196850393704" header="0.51181102362204722" footer="0.51181102362204722"/>
  <pageSetup paperSize="9" scale="54" fitToHeight="2" orientation="landscape" r:id="rId1"/>
  <headerFooter alignWithMargins="0">
    <oddHeader>&amp;C&amp;"Arial,Fett"&amp;14Erläuterungen zum Antrag</oddHeader>
    <oddFooter>&amp;L&amp;8Serviceeinheit Entgeltwesen&amp;R&amp;8Seite 4</oddFooter>
    <evenFooter>&amp;L&amp;8Serviceeinheit Entgeltwesen&amp;R&amp;8Seite 10</evenFooter>
    <firstFooter>&amp;R&amp;P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5"/>
  <sheetViews>
    <sheetView showGridLines="0" topLeftCell="A25" zoomScaleNormal="100" workbookViewId="0">
      <selection activeCell="F36" sqref="F36"/>
    </sheetView>
  </sheetViews>
  <sheetFormatPr baseColWidth="10" defaultColWidth="11.42578125" defaultRowHeight="11.25" x14ac:dyDescent="0.2"/>
  <cols>
    <col min="1" max="1" width="10.85546875" style="79" customWidth="1"/>
    <col min="2" max="2" width="20.140625" style="162" customWidth="1"/>
    <col min="3" max="3" width="20.28515625" style="162" customWidth="1"/>
    <col min="4" max="4" width="20.140625" style="79" customWidth="1"/>
    <col min="5" max="6" width="20.7109375" style="79" customWidth="1"/>
    <col min="7" max="16384" width="11.42578125" style="79"/>
  </cols>
  <sheetData>
    <row r="1" spans="1:6" ht="21" customHeight="1" x14ac:dyDescent="0.2">
      <c r="A1" s="382" t="str">
        <f>'Antrag Seite 1'!A1</f>
        <v>Schlüssel der besonderen Wohnform:</v>
      </c>
      <c r="B1" s="382"/>
      <c r="C1" s="431" t="str">
        <f>IF(ISBLANK('Antrag Seite 1'!D1),"",'Antrag Seite 1'!D1)</f>
        <v/>
      </c>
      <c r="D1" s="431"/>
      <c r="E1" s="431"/>
      <c r="F1" s="431"/>
    </row>
    <row r="2" spans="1:6" ht="19.5" customHeight="1" x14ac:dyDescent="0.2">
      <c r="A2" s="382" t="str">
        <f>'Antrag Seite 1'!A2</f>
        <v>Name der besonderen Wohnform:</v>
      </c>
      <c r="B2" s="382"/>
      <c r="C2" s="431" t="str">
        <f>IF(ISBLANK('Antrag Seite 1'!D2),"",'Antrag Seite 1'!D2)</f>
        <v/>
      </c>
      <c r="D2" s="431"/>
      <c r="E2" s="431"/>
      <c r="F2" s="431"/>
    </row>
    <row r="3" spans="1:6" ht="12" customHeight="1" x14ac:dyDescent="0.2">
      <c r="A3" s="155"/>
      <c r="B3" s="156"/>
      <c r="C3" s="156"/>
      <c r="D3" s="156"/>
    </row>
    <row r="4" spans="1:6" ht="25.5" customHeight="1" x14ac:dyDescent="0.2">
      <c r="A4" s="527"/>
      <c r="B4" s="527"/>
      <c r="C4" s="532"/>
      <c r="D4" s="532"/>
      <c r="E4" s="532"/>
      <c r="F4" s="532"/>
    </row>
    <row r="5" spans="1:6" ht="16.5" thickBot="1" x14ac:dyDescent="0.3">
      <c r="A5" s="120"/>
      <c r="B5" s="121"/>
      <c r="C5" s="121"/>
      <c r="D5" s="121"/>
    </row>
    <row r="6" spans="1:6" ht="15.75" customHeight="1" thickBot="1" x14ac:dyDescent="0.3">
      <c r="A6" s="120"/>
      <c r="B6" s="121"/>
      <c r="C6" s="121"/>
      <c r="D6" s="500" t="s">
        <v>73</v>
      </c>
      <c r="E6" s="501"/>
      <c r="F6" s="360"/>
    </row>
    <row r="7" spans="1:6" ht="24.75" customHeight="1" x14ac:dyDescent="0.25">
      <c r="A7" s="122" t="s">
        <v>44</v>
      </c>
      <c r="B7" s="120"/>
      <c r="C7" s="121"/>
      <c r="D7" s="502" t="s">
        <v>198</v>
      </c>
      <c r="E7" s="503"/>
      <c r="F7" s="359"/>
    </row>
    <row r="8" spans="1:6" ht="12.75" x14ac:dyDescent="0.2">
      <c r="A8" s="157">
        <f>SUM('Anlage 1 - Personalkosten '!A29,1)</f>
        <v>34</v>
      </c>
      <c r="B8" s="525" t="s">
        <v>47</v>
      </c>
      <c r="C8" s="526"/>
      <c r="D8" s="506"/>
      <c r="E8" s="507"/>
      <c r="F8" s="359"/>
    </row>
    <row r="9" spans="1:6" ht="12.75" x14ac:dyDescent="0.2">
      <c r="A9" s="137">
        <f t="shared" ref="A9:A13" si="0">SUM(A8,1)</f>
        <v>35</v>
      </c>
      <c r="B9" s="510" t="s">
        <v>146</v>
      </c>
      <c r="C9" s="511"/>
      <c r="D9" s="508"/>
      <c r="E9" s="509"/>
      <c r="F9" s="359"/>
    </row>
    <row r="10" spans="1:6" ht="12.75" x14ac:dyDescent="0.2">
      <c r="A10" s="137">
        <f t="shared" si="0"/>
        <v>36</v>
      </c>
      <c r="B10" s="510" t="s">
        <v>147</v>
      </c>
      <c r="C10" s="511"/>
      <c r="D10" s="508"/>
      <c r="E10" s="509"/>
      <c r="F10" s="359"/>
    </row>
    <row r="11" spans="1:6" ht="12.75" x14ac:dyDescent="0.2">
      <c r="A11" s="137">
        <f t="shared" si="0"/>
        <v>37</v>
      </c>
      <c r="B11" s="510" t="s">
        <v>148</v>
      </c>
      <c r="C11" s="511"/>
      <c r="D11" s="508"/>
      <c r="E11" s="509"/>
      <c r="F11" s="359"/>
    </row>
    <row r="12" spans="1:6" ht="12.75" x14ac:dyDescent="0.2">
      <c r="A12" s="137">
        <f t="shared" si="0"/>
        <v>38</v>
      </c>
      <c r="B12" s="510" t="s">
        <v>149</v>
      </c>
      <c r="C12" s="511"/>
      <c r="D12" s="508"/>
      <c r="E12" s="509"/>
      <c r="F12" s="359"/>
    </row>
    <row r="13" spans="1:6" ht="13.5" thickBot="1" x14ac:dyDescent="0.25">
      <c r="A13" s="137">
        <f t="shared" si="0"/>
        <v>39</v>
      </c>
      <c r="B13" s="535" t="s">
        <v>150</v>
      </c>
      <c r="C13" s="536"/>
      <c r="D13" s="537"/>
      <c r="E13" s="538"/>
      <c r="F13" s="359"/>
    </row>
    <row r="14" spans="1:6" ht="13.5" thickBot="1" x14ac:dyDescent="0.25">
      <c r="A14" s="158"/>
      <c r="B14" s="512" t="s">
        <v>57</v>
      </c>
      <c r="C14" s="513"/>
      <c r="D14" s="498" t="str">
        <f>IF(SUM(D9:D13)&gt;0,SUM(D9:D13),"")</f>
        <v/>
      </c>
      <c r="E14" s="499"/>
      <c r="F14" s="359"/>
    </row>
    <row r="15" spans="1:6" ht="12" customHeight="1" thickBot="1" x14ac:dyDescent="0.25">
      <c r="A15" s="142"/>
      <c r="B15" s="515"/>
      <c r="C15" s="515"/>
      <c r="D15" s="361"/>
      <c r="E15" s="359"/>
      <c r="F15" s="359"/>
    </row>
    <row r="16" spans="1:6" s="129" customFormat="1" ht="15.75" customHeight="1" thickBot="1" x14ac:dyDescent="0.25">
      <c r="A16" s="157">
        <f>SUM(A13,1)</f>
        <v>40</v>
      </c>
      <c r="B16" s="516" t="s">
        <v>69</v>
      </c>
      <c r="C16" s="517"/>
      <c r="D16" s="504"/>
      <c r="E16" s="505"/>
      <c r="F16" s="359"/>
    </row>
    <row r="17" spans="1:6" s="129" customFormat="1" ht="24" customHeight="1" x14ac:dyDescent="0.2">
      <c r="A17" s="137">
        <f>SUM(A16,1)</f>
        <v>41</v>
      </c>
      <c r="B17" s="518" t="s">
        <v>79</v>
      </c>
      <c r="C17" s="519"/>
      <c r="D17" s="496"/>
      <c r="E17" s="497"/>
      <c r="F17" s="359"/>
    </row>
    <row r="18" spans="1:6" s="129" customFormat="1" ht="15.75" customHeight="1" x14ac:dyDescent="0.2">
      <c r="A18" s="137">
        <f t="shared" ref="A18:A24" si="1">SUM(A17,1)</f>
        <v>42</v>
      </c>
      <c r="B18" s="518" t="s">
        <v>30</v>
      </c>
      <c r="C18" s="524"/>
      <c r="D18" s="493"/>
      <c r="E18" s="493"/>
      <c r="F18" s="359"/>
    </row>
    <row r="19" spans="1:6" s="129" customFormat="1" ht="15.75" customHeight="1" x14ac:dyDescent="0.2">
      <c r="A19" s="137">
        <f t="shared" si="1"/>
        <v>43</v>
      </c>
      <c r="B19" s="520" t="s">
        <v>14</v>
      </c>
      <c r="C19" s="521"/>
      <c r="D19" s="493"/>
      <c r="E19" s="493"/>
      <c r="F19" s="359"/>
    </row>
    <row r="20" spans="1:6" s="129" customFormat="1" ht="15.75" customHeight="1" x14ac:dyDescent="0.2">
      <c r="A20" s="137">
        <f t="shared" si="1"/>
        <v>44</v>
      </c>
      <c r="B20" s="520" t="s">
        <v>78</v>
      </c>
      <c r="C20" s="521"/>
      <c r="D20" s="493"/>
      <c r="E20" s="493"/>
      <c r="F20" s="359"/>
    </row>
    <row r="21" spans="1:6" s="129" customFormat="1" ht="18.75" customHeight="1" x14ac:dyDescent="0.2">
      <c r="A21" s="137">
        <f t="shared" si="1"/>
        <v>45</v>
      </c>
      <c r="B21" s="520" t="s">
        <v>15</v>
      </c>
      <c r="C21" s="521"/>
      <c r="D21" s="493"/>
      <c r="E21" s="493"/>
      <c r="F21" s="359"/>
    </row>
    <row r="22" spans="1:6" s="129" customFormat="1" ht="15.75" customHeight="1" x14ac:dyDescent="0.2">
      <c r="A22" s="137">
        <f t="shared" si="1"/>
        <v>46</v>
      </c>
      <c r="B22" s="520" t="s">
        <v>16</v>
      </c>
      <c r="C22" s="521"/>
      <c r="D22" s="493"/>
      <c r="E22" s="493"/>
      <c r="F22" s="359"/>
    </row>
    <row r="23" spans="1:6" s="129" customFormat="1" ht="15.75" customHeight="1" x14ac:dyDescent="0.2">
      <c r="A23" s="137">
        <f t="shared" si="1"/>
        <v>47</v>
      </c>
      <c r="B23" s="520" t="s">
        <v>80</v>
      </c>
      <c r="C23" s="521"/>
      <c r="D23" s="493"/>
      <c r="E23" s="493"/>
      <c r="F23" s="359"/>
    </row>
    <row r="24" spans="1:6" s="129" customFormat="1" ht="15.75" customHeight="1" thickBot="1" x14ac:dyDescent="0.25">
      <c r="A24" s="137">
        <f t="shared" si="1"/>
        <v>48</v>
      </c>
      <c r="B24" s="530" t="s">
        <v>111</v>
      </c>
      <c r="C24" s="531"/>
      <c r="D24" s="493"/>
      <c r="E24" s="493"/>
      <c r="F24" s="359"/>
    </row>
    <row r="25" spans="1:6" s="129" customFormat="1" ht="15.75" customHeight="1" thickBot="1" x14ac:dyDescent="0.25">
      <c r="A25" s="158"/>
      <c r="B25" s="512" t="s">
        <v>57</v>
      </c>
      <c r="C25" s="513"/>
      <c r="D25" s="489" t="str">
        <f>IF(SUM(D17:D24)&gt;0,SUM(D17:D24),"")</f>
        <v/>
      </c>
      <c r="E25" s="494"/>
      <c r="F25" s="359"/>
    </row>
    <row r="26" spans="1:6" s="129" customFormat="1" ht="14.45" customHeight="1" thickBot="1" x14ac:dyDescent="0.25">
      <c r="A26" s="142"/>
      <c r="B26" s="514"/>
      <c r="C26" s="514"/>
      <c r="D26" s="491"/>
      <c r="E26" s="495"/>
      <c r="F26" s="359"/>
    </row>
    <row r="27" spans="1:6" s="129" customFormat="1" ht="15.75" customHeight="1" x14ac:dyDescent="0.2">
      <c r="A27" s="159">
        <f>SUM(A24,1)</f>
        <v>49</v>
      </c>
      <c r="B27" s="522" t="s">
        <v>68</v>
      </c>
      <c r="C27" s="523"/>
      <c r="D27" s="489"/>
      <c r="E27" s="490"/>
      <c r="F27" s="359"/>
    </row>
    <row r="28" spans="1:6" s="129" customFormat="1" ht="24" customHeight="1" x14ac:dyDescent="0.2">
      <c r="A28" s="160">
        <f>SUM(A27,1)</f>
        <v>50</v>
      </c>
      <c r="B28" s="510" t="s">
        <v>18</v>
      </c>
      <c r="C28" s="511"/>
      <c r="D28" s="491"/>
      <c r="E28" s="492"/>
      <c r="F28" s="359"/>
    </row>
    <row r="29" spans="1:6" s="129" customFormat="1" ht="15.75" customHeight="1" x14ac:dyDescent="0.2">
      <c r="A29" s="160">
        <f t="shared" ref="A29:A30" si="2">SUM(A28,1)</f>
        <v>51</v>
      </c>
      <c r="B29" s="510" t="s">
        <v>19</v>
      </c>
      <c r="C29" s="511"/>
      <c r="D29" s="491"/>
      <c r="E29" s="492"/>
      <c r="F29" s="359"/>
    </row>
    <row r="30" spans="1:6" s="129" customFormat="1" ht="15.75" customHeight="1" x14ac:dyDescent="0.2">
      <c r="A30" s="160">
        <f t="shared" si="2"/>
        <v>52</v>
      </c>
      <c r="B30" s="510" t="s">
        <v>20</v>
      </c>
      <c r="C30" s="511"/>
      <c r="D30" s="491"/>
      <c r="E30" s="492"/>
      <c r="F30" s="359"/>
    </row>
    <row r="31" spans="1:6" s="129" customFormat="1" ht="15.75" customHeight="1" thickBot="1" x14ac:dyDescent="0.25">
      <c r="A31" s="160">
        <f>SUM(A30,1)</f>
        <v>53</v>
      </c>
      <c r="B31" s="528" t="s">
        <v>17</v>
      </c>
      <c r="C31" s="529"/>
      <c r="D31" s="491"/>
      <c r="E31" s="492"/>
      <c r="F31" s="359"/>
    </row>
    <row r="32" spans="1:6" s="129" customFormat="1" ht="15.75" customHeight="1" thickBot="1" x14ac:dyDescent="0.25">
      <c r="A32" s="140"/>
      <c r="B32" s="512" t="s">
        <v>57</v>
      </c>
      <c r="C32" s="513"/>
      <c r="D32" s="489" t="str">
        <f>IF(SUM(D28:D31)&gt;0,SUM(D28:D31),"")</f>
        <v/>
      </c>
      <c r="E32" s="490"/>
      <c r="F32" s="359"/>
    </row>
    <row r="33" spans="1:6" s="129" customFormat="1" ht="14.45" customHeight="1" thickBot="1" x14ac:dyDescent="0.25">
      <c r="A33" s="161"/>
      <c r="B33" s="514"/>
      <c r="C33" s="514"/>
      <c r="D33" s="362"/>
      <c r="E33" s="359"/>
      <c r="F33" s="359"/>
    </row>
    <row r="34" spans="1:6" ht="17.25" customHeight="1" x14ac:dyDescent="0.2">
      <c r="A34" s="157">
        <f>SUM(A31,1)</f>
        <v>54</v>
      </c>
      <c r="B34" s="522" t="s">
        <v>70</v>
      </c>
      <c r="C34" s="523"/>
      <c r="D34" s="487"/>
      <c r="E34" s="488"/>
      <c r="F34" s="359"/>
    </row>
    <row r="35" spans="1:6" ht="15.75" customHeight="1" x14ac:dyDescent="0.2">
      <c r="A35" s="137">
        <f>SUM(A34,1)</f>
        <v>55</v>
      </c>
      <c r="B35" s="510" t="s">
        <v>21</v>
      </c>
      <c r="C35" s="511"/>
      <c r="D35" s="477"/>
      <c r="E35" s="478"/>
      <c r="F35" s="359"/>
    </row>
    <row r="36" spans="1:6" ht="15.75" customHeight="1" x14ac:dyDescent="0.2">
      <c r="A36" s="137">
        <f t="shared" ref="A36:A42" si="3">SUM(A35,1)</f>
        <v>56</v>
      </c>
      <c r="B36" s="510" t="s">
        <v>45</v>
      </c>
      <c r="C36" s="511"/>
      <c r="D36" s="477"/>
      <c r="E36" s="478"/>
      <c r="F36" s="359"/>
    </row>
    <row r="37" spans="1:6" ht="15.75" customHeight="1" x14ac:dyDescent="0.2">
      <c r="A37" s="137">
        <f t="shared" si="3"/>
        <v>57</v>
      </c>
      <c r="B37" s="510" t="s">
        <v>22</v>
      </c>
      <c r="C37" s="511"/>
      <c r="D37" s="477"/>
      <c r="E37" s="478"/>
      <c r="F37" s="359"/>
    </row>
    <row r="38" spans="1:6" ht="15.75" customHeight="1" x14ac:dyDescent="0.2">
      <c r="A38" s="137">
        <f t="shared" si="3"/>
        <v>58</v>
      </c>
      <c r="B38" s="510" t="s">
        <v>64</v>
      </c>
      <c r="C38" s="511"/>
      <c r="D38" s="477"/>
      <c r="E38" s="478"/>
      <c r="F38" s="359"/>
    </row>
    <row r="39" spans="1:6" ht="15.75" customHeight="1" x14ac:dyDescent="0.2">
      <c r="A39" s="137">
        <f t="shared" si="3"/>
        <v>59</v>
      </c>
      <c r="B39" s="510" t="s">
        <v>67</v>
      </c>
      <c r="C39" s="511"/>
      <c r="D39" s="477"/>
      <c r="E39" s="478"/>
      <c r="F39" s="359"/>
    </row>
    <row r="40" spans="1:6" ht="15.75" customHeight="1" x14ac:dyDescent="0.2">
      <c r="A40" s="137">
        <f>SUM(A39,1)</f>
        <v>60</v>
      </c>
      <c r="B40" s="510" t="s">
        <v>104</v>
      </c>
      <c r="C40" s="511"/>
      <c r="D40" s="477"/>
      <c r="E40" s="478"/>
      <c r="F40" s="359"/>
    </row>
    <row r="41" spans="1:6" ht="15.75" customHeight="1" x14ac:dyDescent="0.2">
      <c r="A41" s="137">
        <f t="shared" si="3"/>
        <v>61</v>
      </c>
      <c r="B41" s="510" t="s">
        <v>23</v>
      </c>
      <c r="C41" s="511"/>
      <c r="D41" s="477"/>
      <c r="E41" s="478"/>
      <c r="F41" s="359"/>
    </row>
    <row r="42" spans="1:6" ht="15.75" customHeight="1" thickBot="1" x14ac:dyDescent="0.25">
      <c r="A42" s="137">
        <f t="shared" si="3"/>
        <v>62</v>
      </c>
      <c r="B42" s="528" t="s">
        <v>111</v>
      </c>
      <c r="C42" s="529"/>
      <c r="D42" s="477"/>
      <c r="E42" s="478"/>
      <c r="F42" s="359"/>
    </row>
    <row r="43" spans="1:6" ht="15.75" customHeight="1" thickBot="1" x14ac:dyDescent="0.25">
      <c r="A43" s="140"/>
      <c r="B43" s="512" t="s">
        <v>57</v>
      </c>
      <c r="C43" s="513"/>
      <c r="D43" s="485" t="str">
        <f>IF(SUM(D35:D42)&gt;0,SUM(D35:D42),"")</f>
        <v/>
      </c>
      <c r="E43" s="486"/>
      <c r="F43" s="359"/>
    </row>
    <row r="44" spans="1:6" ht="14.45" customHeight="1" thickBot="1" x14ac:dyDescent="0.25">
      <c r="A44" s="161"/>
      <c r="B44" s="514"/>
      <c r="C44" s="514"/>
      <c r="D44" s="363"/>
      <c r="E44" s="359"/>
      <c r="F44" s="359"/>
    </row>
    <row r="45" spans="1:6" ht="15.75" customHeight="1" x14ac:dyDescent="0.2">
      <c r="A45" s="157">
        <f>SUM(A42,1)</f>
        <v>63</v>
      </c>
      <c r="B45" s="522" t="s">
        <v>48</v>
      </c>
      <c r="C45" s="523"/>
      <c r="D45" s="487"/>
      <c r="E45" s="488"/>
      <c r="F45" s="359"/>
    </row>
    <row r="46" spans="1:6" ht="15.75" customHeight="1" x14ac:dyDescent="0.2">
      <c r="A46" s="137">
        <f>SUM(A45,1)</f>
        <v>64</v>
      </c>
      <c r="B46" s="510" t="s">
        <v>24</v>
      </c>
      <c r="C46" s="511"/>
      <c r="D46" s="477"/>
      <c r="E46" s="478"/>
      <c r="F46" s="359"/>
    </row>
    <row r="47" spans="1:6" ht="15.75" customHeight="1" x14ac:dyDescent="0.2">
      <c r="A47" s="137">
        <f>SUM(A46,1)</f>
        <v>65</v>
      </c>
      <c r="B47" s="510" t="s">
        <v>25</v>
      </c>
      <c r="C47" s="511"/>
      <c r="D47" s="477"/>
      <c r="E47" s="478"/>
      <c r="F47" s="359"/>
    </row>
    <row r="48" spans="1:6" ht="15.75" customHeight="1" x14ac:dyDescent="0.2">
      <c r="A48" s="137">
        <f>SUM(A47,1)</f>
        <v>66</v>
      </c>
      <c r="B48" s="510" t="s">
        <v>26</v>
      </c>
      <c r="C48" s="511"/>
      <c r="D48" s="477"/>
      <c r="E48" s="478"/>
      <c r="F48" s="359"/>
    </row>
    <row r="49" spans="1:6" ht="15.75" customHeight="1" x14ac:dyDescent="0.2">
      <c r="A49" s="137">
        <f>SUM(A48,1)</f>
        <v>67</v>
      </c>
      <c r="B49" s="510" t="s">
        <v>27</v>
      </c>
      <c r="C49" s="511"/>
      <c r="D49" s="477"/>
      <c r="E49" s="478"/>
      <c r="F49" s="359"/>
    </row>
    <row r="50" spans="1:6" ht="15.75" customHeight="1" thickBot="1" x14ac:dyDescent="0.25">
      <c r="A50" s="137">
        <f>SUM(A49,1)</f>
        <v>68</v>
      </c>
      <c r="B50" s="528" t="s">
        <v>112</v>
      </c>
      <c r="C50" s="529"/>
      <c r="D50" s="477"/>
      <c r="E50" s="478"/>
      <c r="F50" s="359"/>
    </row>
    <row r="51" spans="1:6" ht="15.75" customHeight="1" thickBot="1" x14ac:dyDescent="0.25">
      <c r="A51" s="140"/>
      <c r="B51" s="512" t="s">
        <v>57</v>
      </c>
      <c r="C51" s="513"/>
      <c r="D51" s="485" t="str">
        <f>IF(SUM(D46:D50)&gt;0,SUM(D46:D50),"")</f>
        <v/>
      </c>
      <c r="E51" s="486"/>
      <c r="F51" s="359"/>
    </row>
    <row r="52" spans="1:6" ht="14.45" customHeight="1" thickBot="1" x14ac:dyDescent="0.25">
      <c r="A52" s="161"/>
      <c r="B52" s="534"/>
      <c r="C52" s="534"/>
      <c r="D52" s="363"/>
      <c r="E52" s="359"/>
      <c r="F52" s="359"/>
    </row>
    <row r="53" spans="1:6" ht="15.75" customHeight="1" x14ac:dyDescent="0.2">
      <c r="A53" s="157">
        <f>SUM(A50,1)</f>
        <v>69</v>
      </c>
      <c r="B53" s="522" t="s">
        <v>227</v>
      </c>
      <c r="C53" s="533"/>
      <c r="D53" s="483"/>
      <c r="E53" s="484"/>
      <c r="F53" s="359"/>
    </row>
    <row r="54" spans="1:6" ht="15.75" customHeight="1" x14ac:dyDescent="0.2">
      <c r="A54" s="137">
        <f>SUM(A53,1)</f>
        <v>70</v>
      </c>
      <c r="B54" s="518"/>
      <c r="C54" s="524"/>
      <c r="D54" s="479"/>
      <c r="E54" s="480"/>
      <c r="F54" s="359"/>
    </row>
    <row r="55" spans="1:6" ht="15.75" customHeight="1" thickBot="1" x14ac:dyDescent="0.25">
      <c r="A55" s="137">
        <f>SUM(A54,1)</f>
        <v>71</v>
      </c>
      <c r="B55" s="530"/>
      <c r="C55" s="531"/>
      <c r="D55" s="479"/>
      <c r="E55" s="480"/>
      <c r="F55" s="359"/>
    </row>
    <row r="56" spans="1:6" ht="15.75" customHeight="1" thickBot="1" x14ac:dyDescent="0.25">
      <c r="A56" s="137"/>
      <c r="B56" s="512" t="s">
        <v>57</v>
      </c>
      <c r="C56" s="513"/>
      <c r="D56" s="481" t="str">
        <f>IF(SUM(D54:D55)&gt;0,SUM(D54:D55),"")</f>
        <v/>
      </c>
      <c r="E56" s="482"/>
      <c r="F56" s="359"/>
    </row>
    <row r="57" spans="1:6" ht="14.45" customHeight="1" thickBot="1" x14ac:dyDescent="0.25">
      <c r="A57" s="161"/>
      <c r="B57" s="514"/>
      <c r="C57" s="514"/>
      <c r="D57" s="363"/>
      <c r="E57" s="359"/>
      <c r="F57" s="359"/>
    </row>
    <row r="58" spans="1:6" ht="15.75" customHeight="1" x14ac:dyDescent="0.2">
      <c r="A58" s="157">
        <f>SUM(A55,1)</f>
        <v>72</v>
      </c>
      <c r="B58" s="522" t="s">
        <v>95</v>
      </c>
      <c r="C58" s="523"/>
      <c r="D58" s="483"/>
      <c r="E58" s="484"/>
      <c r="F58" s="359"/>
    </row>
    <row r="59" spans="1:6" ht="15.75" customHeight="1" x14ac:dyDescent="0.2">
      <c r="A59" s="137">
        <f>SUM(A58,1)</f>
        <v>73</v>
      </c>
      <c r="B59" s="510" t="s">
        <v>62</v>
      </c>
      <c r="C59" s="511"/>
      <c r="D59" s="479"/>
      <c r="E59" s="480"/>
      <c r="F59" s="359"/>
    </row>
    <row r="60" spans="1:6" ht="24" customHeight="1" x14ac:dyDescent="0.2">
      <c r="A60" s="137">
        <f>SUM(A59,1)</f>
        <v>74</v>
      </c>
      <c r="B60" s="540" t="s">
        <v>100</v>
      </c>
      <c r="C60" s="541"/>
      <c r="D60" s="479"/>
      <c r="E60" s="480"/>
      <c r="F60" s="359"/>
    </row>
    <row r="61" spans="1:6" ht="15.75" customHeight="1" thickBot="1" x14ac:dyDescent="0.25">
      <c r="A61" s="137">
        <f>SUM(A60,1)</f>
        <v>75</v>
      </c>
      <c r="B61" s="535" t="s">
        <v>63</v>
      </c>
      <c r="C61" s="536"/>
      <c r="D61" s="479"/>
      <c r="E61" s="480"/>
      <c r="F61" s="359"/>
    </row>
    <row r="62" spans="1:6" ht="15.75" customHeight="1" thickBot="1" x14ac:dyDescent="0.25">
      <c r="A62" s="137"/>
      <c r="B62" s="512" t="s">
        <v>57</v>
      </c>
      <c r="C62" s="513"/>
      <c r="D62" s="481" t="str">
        <f>IF(SUM(D59:D61)&gt;0,SUM(D59:D61),"")</f>
        <v/>
      </c>
      <c r="E62" s="482"/>
      <c r="F62" s="359"/>
    </row>
    <row r="63" spans="1:6" ht="18.75" customHeight="1" x14ac:dyDescent="0.2">
      <c r="A63" s="79" t="s">
        <v>152</v>
      </c>
    </row>
    <row r="65" spans="1:5" ht="15" customHeight="1" x14ac:dyDescent="0.25">
      <c r="A65" s="539" t="s">
        <v>199</v>
      </c>
      <c r="B65" s="539"/>
      <c r="C65" s="539"/>
      <c r="D65" s="539"/>
      <c r="E65" s="539"/>
    </row>
  </sheetData>
  <sheetProtection selectLockedCells="1"/>
  <protectedRanges>
    <protectedRange sqref="D17:D24 D35:D42 D46:D50 D54:D55 D59:D61" name="Bereich1"/>
  </protectedRanges>
  <mergeCells count="114">
    <mergeCell ref="A65:E65"/>
    <mergeCell ref="B40:C40"/>
    <mergeCell ref="B41:C41"/>
    <mergeCell ref="B42:C42"/>
    <mergeCell ref="B51:C51"/>
    <mergeCell ref="B43:C43"/>
    <mergeCell ref="B49:C49"/>
    <mergeCell ref="B50:C50"/>
    <mergeCell ref="B45:C45"/>
    <mergeCell ref="B46:C46"/>
    <mergeCell ref="B47:C47"/>
    <mergeCell ref="B48:C48"/>
    <mergeCell ref="B62:C62"/>
    <mergeCell ref="B61:C61"/>
    <mergeCell ref="B60:C60"/>
    <mergeCell ref="D43:E43"/>
    <mergeCell ref="D45:E45"/>
    <mergeCell ref="D46:E46"/>
    <mergeCell ref="D47:E47"/>
    <mergeCell ref="D48:E48"/>
    <mergeCell ref="A4:B4"/>
    <mergeCell ref="B26:C26"/>
    <mergeCell ref="B36:C36"/>
    <mergeCell ref="B37:C37"/>
    <mergeCell ref="B31:C31"/>
    <mergeCell ref="B34:C34"/>
    <mergeCell ref="B35:C35"/>
    <mergeCell ref="B59:C59"/>
    <mergeCell ref="B57:C57"/>
    <mergeCell ref="B58:C58"/>
    <mergeCell ref="B22:C22"/>
    <mergeCell ref="B24:C24"/>
    <mergeCell ref="C4:F4"/>
    <mergeCell ref="B53:C53"/>
    <mergeCell ref="B52:C52"/>
    <mergeCell ref="B54:C54"/>
    <mergeCell ref="B55:C55"/>
    <mergeCell ref="B56:C56"/>
    <mergeCell ref="B11:C11"/>
    <mergeCell ref="B12:C12"/>
    <mergeCell ref="B13:C13"/>
    <mergeCell ref="B14:C14"/>
    <mergeCell ref="B44:C44"/>
    <mergeCell ref="D13:E13"/>
    <mergeCell ref="A1:B1"/>
    <mergeCell ref="A2:B2"/>
    <mergeCell ref="B38:C38"/>
    <mergeCell ref="B39:C39"/>
    <mergeCell ref="B32:C32"/>
    <mergeCell ref="B33:C33"/>
    <mergeCell ref="B15:C15"/>
    <mergeCell ref="B16:C16"/>
    <mergeCell ref="B17:C17"/>
    <mergeCell ref="B21:C21"/>
    <mergeCell ref="B20:C20"/>
    <mergeCell ref="B28:C28"/>
    <mergeCell ref="B29:C29"/>
    <mergeCell ref="B30:C30"/>
    <mergeCell ref="B27:C27"/>
    <mergeCell ref="B25:C25"/>
    <mergeCell ref="C1:F1"/>
    <mergeCell ref="C2:F2"/>
    <mergeCell ref="B23:C23"/>
    <mergeCell ref="B18:C18"/>
    <mergeCell ref="B19:C19"/>
    <mergeCell ref="B8:C8"/>
    <mergeCell ref="B9:C9"/>
    <mergeCell ref="B10:C10"/>
    <mergeCell ref="D14:E14"/>
    <mergeCell ref="D6:E6"/>
    <mergeCell ref="D7:E7"/>
    <mergeCell ref="D16:E16"/>
    <mergeCell ref="D8:E8"/>
    <mergeCell ref="D9:E9"/>
    <mergeCell ref="D10:E10"/>
    <mergeCell ref="D11:E11"/>
    <mergeCell ref="D12:E12"/>
    <mergeCell ref="D22:E22"/>
    <mergeCell ref="D23:E23"/>
    <mergeCell ref="D24:E24"/>
    <mergeCell ref="D25:E25"/>
    <mergeCell ref="D26:E26"/>
    <mergeCell ref="D17:E17"/>
    <mergeCell ref="D18:E18"/>
    <mergeCell ref="D19:E19"/>
    <mergeCell ref="D20:E20"/>
    <mergeCell ref="D21:E21"/>
    <mergeCell ref="D34:E34"/>
    <mergeCell ref="D32:E32"/>
    <mergeCell ref="D35:E35"/>
    <mergeCell ref="D36:E36"/>
    <mergeCell ref="D37:E37"/>
    <mergeCell ref="D38:E38"/>
    <mergeCell ref="D27:E27"/>
    <mergeCell ref="D28:E28"/>
    <mergeCell ref="D29:E29"/>
    <mergeCell ref="D30:E30"/>
    <mergeCell ref="D31:E31"/>
    <mergeCell ref="D39:E39"/>
    <mergeCell ref="D40:E40"/>
    <mergeCell ref="D41:E41"/>
    <mergeCell ref="D42:E42"/>
    <mergeCell ref="D61:E61"/>
    <mergeCell ref="D62:E62"/>
    <mergeCell ref="D55:E55"/>
    <mergeCell ref="D56:E56"/>
    <mergeCell ref="D58:E58"/>
    <mergeCell ref="D59:E59"/>
    <mergeCell ref="D60:E60"/>
    <mergeCell ref="D49:E49"/>
    <mergeCell ref="D50:E50"/>
    <mergeCell ref="D51:E51"/>
    <mergeCell ref="D53:E53"/>
    <mergeCell ref="D54:E54"/>
  </mergeCells>
  <phoneticPr fontId="0" type="noConversion"/>
  <pageMargins left="0.78740157480314965" right="0.78740157480314965" top="0.98425196850393704" bottom="0.98425196850393704" header="0.51181102362204722" footer="0.51181102362204722"/>
  <pageSetup paperSize="9" scale="74" orientation="portrait" r:id="rId1"/>
  <headerFooter alignWithMargins="0">
    <oddHeader>&amp;C&amp;"Arial,Fett"&amp;14Erläuterungen zum Antrag</oddHeader>
    <oddFooter>&amp;L&amp;8Serviceeinheit Entgeltwesen&amp;R&amp;8Seite 5</oddFooter>
    <evenFooter>&amp;L&amp;8Serviceeinheit Entgeltwesen&amp;R&amp;8Seite 10</evenFooter>
    <firstFooter>&amp;R&amp;P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topLeftCell="A4" zoomScaleNormal="100" workbookViewId="0">
      <selection activeCell="E18" sqref="E18"/>
    </sheetView>
  </sheetViews>
  <sheetFormatPr baseColWidth="10" defaultRowHeight="12.75" x14ac:dyDescent="0.2"/>
  <cols>
    <col min="1" max="1" width="10.7109375" style="81" customWidth="1"/>
    <col min="2" max="2" width="28.85546875" style="81" customWidth="1"/>
    <col min="3" max="3" width="25.7109375" style="81" customWidth="1"/>
    <col min="4" max="5" width="23.85546875" style="81" customWidth="1"/>
    <col min="6" max="16384" width="11.42578125" style="81"/>
  </cols>
  <sheetData>
    <row r="1" spans="1:6" ht="33" customHeight="1" x14ac:dyDescent="0.2">
      <c r="A1" s="382" t="str">
        <f>'Antrag Seite 1'!A1</f>
        <v>Schlüssel der besonderen Wohnform:</v>
      </c>
      <c r="B1" s="382"/>
      <c r="C1" s="431" t="str">
        <f>IF(ISBLANK('Antrag Seite 1'!D1),"",'Antrag Seite 1'!D1)</f>
        <v/>
      </c>
      <c r="D1" s="431"/>
      <c r="E1" s="431"/>
    </row>
    <row r="2" spans="1:6" ht="33.75" customHeight="1" x14ac:dyDescent="0.2">
      <c r="A2" s="382" t="str">
        <f>'Antrag Seite 1'!A2</f>
        <v>Name der besonderen Wohnform:</v>
      </c>
      <c r="B2" s="382"/>
      <c r="C2" s="431" t="str">
        <f>IF(ISBLANK('Antrag Seite 1'!D2),"",'Antrag Seite 1'!D2)</f>
        <v/>
      </c>
      <c r="D2" s="431"/>
      <c r="E2" s="431"/>
      <c r="F2" s="317"/>
    </row>
    <row r="3" spans="1:6" x14ac:dyDescent="0.2">
      <c r="A3" s="155"/>
      <c r="B3" s="156"/>
      <c r="C3" s="350"/>
      <c r="D3" s="350"/>
      <c r="E3" s="350"/>
    </row>
    <row r="4" spans="1:6" ht="15.75" customHeight="1" x14ac:dyDescent="0.2">
      <c r="A4" s="364"/>
      <c r="B4" s="364"/>
      <c r="C4" s="365"/>
      <c r="D4" s="365"/>
      <c r="E4" s="365"/>
    </row>
    <row r="5" spans="1:6" ht="16.5" thickBot="1" x14ac:dyDescent="0.3">
      <c r="A5" s="163"/>
      <c r="B5" s="121"/>
      <c r="C5" s="121"/>
      <c r="D5" s="121"/>
      <c r="E5" s="121"/>
    </row>
    <row r="6" spans="1:6" ht="17.25" customHeight="1" thickBot="1" x14ac:dyDescent="0.3">
      <c r="A6" s="163"/>
      <c r="B6" s="121"/>
      <c r="C6" s="366" t="s">
        <v>73</v>
      </c>
      <c r="D6" s="360"/>
      <c r="E6" s="360"/>
    </row>
    <row r="7" spans="1:6" ht="27.75" customHeight="1" thickBot="1" x14ac:dyDescent="0.3">
      <c r="A7" s="144" t="s">
        <v>44</v>
      </c>
      <c r="B7" s="164"/>
      <c r="C7" s="367" t="s">
        <v>198</v>
      </c>
      <c r="D7" s="360"/>
      <c r="E7" s="360"/>
    </row>
    <row r="8" spans="1:6" ht="15.75" customHeight="1" x14ac:dyDescent="0.2">
      <c r="A8" s="137">
        <f>SUM('Anlage 2 - Sachkosten'!A61,1)</f>
        <v>76</v>
      </c>
      <c r="B8" s="165" t="s">
        <v>49</v>
      </c>
      <c r="C8" s="351"/>
      <c r="D8" s="360"/>
      <c r="E8" s="360"/>
    </row>
    <row r="9" spans="1:6" x14ac:dyDescent="0.2">
      <c r="A9" s="137">
        <f>SUM(A8,1)</f>
        <v>77</v>
      </c>
      <c r="B9" s="166" t="s">
        <v>171</v>
      </c>
      <c r="C9" s="28"/>
      <c r="D9" s="360"/>
      <c r="E9" s="360"/>
    </row>
    <row r="10" spans="1:6" x14ac:dyDescent="0.2">
      <c r="A10" s="137">
        <f>SUM(A9,1)</f>
        <v>78</v>
      </c>
      <c r="B10" s="166" t="s">
        <v>172</v>
      </c>
      <c r="C10" s="28"/>
      <c r="D10" s="360"/>
      <c r="E10" s="360"/>
    </row>
    <row r="11" spans="1:6" x14ac:dyDescent="0.2">
      <c r="A11" s="137">
        <f>SUM(A10,1)</f>
        <v>79</v>
      </c>
      <c r="B11" s="167" t="s">
        <v>28</v>
      </c>
      <c r="C11" s="28"/>
      <c r="D11" s="360"/>
      <c r="E11" s="360"/>
    </row>
    <row r="12" spans="1:6" ht="15.75" customHeight="1" x14ac:dyDescent="0.2">
      <c r="A12" s="137">
        <f>SUM(A11,1)</f>
        <v>80</v>
      </c>
      <c r="B12" s="166" t="s">
        <v>108</v>
      </c>
      <c r="C12" s="28"/>
      <c r="D12" s="360"/>
      <c r="E12" s="360"/>
    </row>
    <row r="13" spans="1:6" ht="15.75" customHeight="1" thickBot="1" x14ac:dyDescent="0.25">
      <c r="A13" s="137">
        <f>SUM(A12,1)</f>
        <v>81</v>
      </c>
      <c r="B13" s="168" t="s">
        <v>111</v>
      </c>
      <c r="C13" s="29"/>
      <c r="D13" s="360"/>
      <c r="E13" s="360"/>
    </row>
    <row r="14" spans="1:6" ht="15.75" customHeight="1" thickBot="1" x14ac:dyDescent="0.25">
      <c r="A14" s="169"/>
      <c r="B14" s="170" t="s">
        <v>57</v>
      </c>
      <c r="C14" s="171" t="str">
        <f>IF(SUM(C9:C13)&gt;0,SUM(C9:C13),"")</f>
        <v/>
      </c>
      <c r="D14" s="360"/>
      <c r="E14" s="360"/>
    </row>
    <row r="15" spans="1:6" s="104" customFormat="1" ht="18" customHeight="1" thickBot="1" x14ac:dyDescent="0.25">
      <c r="A15" s="172"/>
      <c r="B15" s="173"/>
      <c r="C15" s="174"/>
      <c r="D15" s="360"/>
      <c r="E15" s="360"/>
    </row>
    <row r="16" spans="1:6" ht="15.75" customHeight="1" thickBot="1" x14ac:dyDescent="0.25">
      <c r="A16" s="137">
        <f>SUM(A13,1)</f>
        <v>82</v>
      </c>
      <c r="B16" s="175" t="s">
        <v>87</v>
      </c>
      <c r="C16" s="30"/>
      <c r="D16" s="360"/>
      <c r="E16" s="360"/>
    </row>
    <row r="17" spans="1:5" s="172" customFormat="1" ht="13.5" thickBot="1" x14ac:dyDescent="0.25">
      <c r="A17" s="176"/>
      <c r="B17" s="173"/>
      <c r="C17" s="177"/>
      <c r="D17" s="360"/>
      <c r="E17" s="360"/>
    </row>
    <row r="18" spans="1:5" ht="24" customHeight="1" thickBot="1" x14ac:dyDescent="0.25">
      <c r="A18" s="137">
        <f>SUM(A16,1)</f>
        <v>83</v>
      </c>
      <c r="B18" s="175" t="s">
        <v>96</v>
      </c>
      <c r="C18" s="31"/>
      <c r="D18" s="360"/>
      <c r="E18" s="360"/>
    </row>
    <row r="19" spans="1:5" ht="13.5" customHeight="1" thickBot="1" x14ac:dyDescent="0.25">
      <c r="A19" s="99"/>
      <c r="B19" s="178"/>
      <c r="C19" s="179"/>
      <c r="D19" s="360"/>
      <c r="E19" s="360"/>
    </row>
    <row r="20" spans="1:5" ht="13.5" thickBot="1" x14ac:dyDescent="0.25">
      <c r="A20" s="137">
        <f>SUM(A18,1)</f>
        <v>84</v>
      </c>
      <c r="B20" s="175" t="s">
        <v>42</v>
      </c>
      <c r="C20" s="43"/>
      <c r="D20" s="360"/>
      <c r="E20" s="360"/>
    </row>
    <row r="21" spans="1:5" ht="13.5" customHeight="1" thickBot="1" x14ac:dyDescent="0.25">
      <c r="A21" s="99"/>
      <c r="B21" s="178"/>
      <c r="C21" s="179"/>
      <c r="D21" s="360"/>
      <c r="E21" s="360"/>
    </row>
    <row r="22" spans="1:5" ht="13.5" thickBot="1" x14ac:dyDescent="0.25">
      <c r="A22" s="137">
        <f>SUM(A20,1)</f>
        <v>85</v>
      </c>
      <c r="B22" s="175" t="s">
        <v>233</v>
      </c>
      <c r="C22" s="43"/>
      <c r="D22" s="360"/>
      <c r="E22" s="360"/>
    </row>
    <row r="23" spans="1:5" x14ac:dyDescent="0.2">
      <c r="A23" s="129"/>
      <c r="B23" s="180"/>
      <c r="C23" s="71"/>
      <c r="D23" s="72"/>
      <c r="E23" s="72"/>
    </row>
    <row r="24" spans="1:5" ht="16.5" customHeight="1" x14ac:dyDescent="0.2">
      <c r="A24" s="79" t="s">
        <v>152</v>
      </c>
      <c r="B24" s="181"/>
      <c r="C24" s="181"/>
      <c r="D24" s="84"/>
      <c r="E24" s="84"/>
    </row>
    <row r="26" spans="1:5" ht="15.75" customHeight="1" x14ac:dyDescent="0.2">
      <c r="A26" s="542" t="s">
        <v>199</v>
      </c>
      <c r="B26" s="542"/>
      <c r="C26" s="542"/>
      <c r="D26" s="542"/>
    </row>
    <row r="29" spans="1:5" x14ac:dyDescent="0.2">
      <c r="A29" s="99"/>
      <c r="B29" s="182"/>
      <c r="C29" s="183"/>
      <c r="D29" s="184"/>
      <c r="E29" s="184"/>
    </row>
    <row r="30" spans="1:5" x14ac:dyDescent="0.2">
      <c r="A30" s="99"/>
      <c r="B30" s="182"/>
      <c r="C30" s="183"/>
      <c r="D30" s="184"/>
      <c r="E30" s="184"/>
    </row>
    <row r="31" spans="1:5" x14ac:dyDescent="0.2">
      <c r="A31" s="99"/>
      <c r="B31" s="182"/>
      <c r="C31" s="183"/>
      <c r="D31" s="184"/>
      <c r="E31" s="184"/>
    </row>
    <row r="32" spans="1:5" x14ac:dyDescent="0.2">
      <c r="A32" s="99"/>
      <c r="B32" s="182"/>
      <c r="C32" s="183"/>
      <c r="D32" s="185"/>
      <c r="E32" s="185"/>
    </row>
    <row r="33" spans="1:5" x14ac:dyDescent="0.2">
      <c r="A33" s="99"/>
      <c r="B33" s="186"/>
      <c r="C33" s="183"/>
      <c r="D33" s="187"/>
      <c r="E33" s="187"/>
    </row>
    <row r="34" spans="1:5" x14ac:dyDescent="0.2">
      <c r="A34" s="84"/>
      <c r="B34" s="84"/>
      <c r="C34" s="172"/>
      <c r="D34" s="172"/>
      <c r="E34" s="172"/>
    </row>
    <row r="35" spans="1:5" x14ac:dyDescent="0.2">
      <c r="A35" s="176"/>
      <c r="B35" s="182"/>
      <c r="C35" s="188"/>
      <c r="D35" s="186"/>
      <c r="E35" s="186"/>
    </row>
    <row r="36" spans="1:5" x14ac:dyDescent="0.2">
      <c r="A36" s="176"/>
      <c r="B36" s="182"/>
      <c r="C36" s="188"/>
      <c r="D36" s="186"/>
      <c r="E36" s="186"/>
    </row>
    <row r="37" spans="1:5" x14ac:dyDescent="0.2">
      <c r="A37" s="84"/>
      <c r="B37" s="84"/>
      <c r="C37" s="172"/>
      <c r="D37" s="172"/>
      <c r="E37" s="172"/>
    </row>
    <row r="40" spans="1:5" ht="15.75" x14ac:dyDescent="0.2">
      <c r="B40" s="189"/>
      <c r="C40" s="189"/>
      <c r="D40" s="189"/>
      <c r="E40" s="189"/>
    </row>
  </sheetData>
  <sheetProtection selectLockedCells="1"/>
  <protectedRanges>
    <protectedRange sqref="C16 C18 C9:C13" name="Bereich1"/>
  </protectedRanges>
  <mergeCells count="5">
    <mergeCell ref="A26:D26"/>
    <mergeCell ref="A1:B1"/>
    <mergeCell ref="A2:B2"/>
    <mergeCell ref="C1:E1"/>
    <mergeCell ref="C2:E2"/>
  </mergeCells>
  <phoneticPr fontId="8" type="noConversion"/>
  <pageMargins left="0.78740157480314965" right="0.78740157480314965" top="0.98425196850393704" bottom="0.98425196850393704" header="0.51181102362204722" footer="0.51181102362204722"/>
  <pageSetup paperSize="9" scale="77" fitToHeight="2" orientation="portrait" r:id="rId1"/>
  <headerFooter alignWithMargins="0">
    <oddHeader>&amp;C&amp;"Arial,Fett"&amp;14Erläuterungen zum Antrag</oddHeader>
    <oddFooter>&amp;L&amp;8Serviceeinheit Entgeltwesen&amp;R&amp;8Seite 6</oddFooter>
    <evenFooter>&amp;L&amp;8Serviceeinheit Entgeltwesen&amp;R&amp;8Seite 10</evenFooter>
    <firstFooter>&amp;R&amp;P</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showGridLines="0" zoomScaleNormal="100" zoomScaleSheetLayoutView="100" workbookViewId="0">
      <selection activeCell="J25" sqref="J25"/>
    </sheetView>
  </sheetViews>
  <sheetFormatPr baseColWidth="10" defaultColWidth="11.42578125" defaultRowHeight="11.25" x14ac:dyDescent="0.2"/>
  <cols>
    <col min="1" max="1" width="24.7109375" style="227" customWidth="1"/>
    <col min="2" max="2" width="30" style="227" customWidth="1"/>
    <col min="3" max="3" width="21.42578125" style="192" customWidth="1"/>
    <col min="4" max="4" width="9.85546875" style="192" customWidth="1"/>
    <col min="5" max="5" width="16.5703125" style="192" customWidth="1"/>
    <col min="6" max="6" width="18.85546875" style="192" customWidth="1"/>
    <col min="7" max="7" width="20.28515625" style="192" customWidth="1"/>
    <col min="8" max="8" width="18.28515625" style="193" customWidth="1"/>
    <col min="9" max="16384" width="11.42578125" style="193"/>
  </cols>
  <sheetData>
    <row r="1" spans="1:8" s="190" customFormat="1" ht="19.5" customHeight="1" x14ac:dyDescent="0.2">
      <c r="A1" s="412" t="str">
        <f>'Antrag Seite 1'!A1</f>
        <v>Schlüssel der besonderen Wohnform:</v>
      </c>
      <c r="B1" s="413"/>
      <c r="C1" s="554" t="str">
        <f>IF(ISBLANK('Antrag Seite 1'!D1),"",'Antrag Seite 1'!D1)</f>
        <v/>
      </c>
      <c r="D1" s="555"/>
      <c r="E1" s="555"/>
      <c r="F1" s="555"/>
      <c r="G1" s="556"/>
    </row>
    <row r="2" spans="1:8" s="190" customFormat="1" ht="19.5" customHeight="1" x14ac:dyDescent="0.2">
      <c r="A2" s="412" t="str">
        <f>'Antrag Seite 1'!A2</f>
        <v>Name der besonderen Wohnform:</v>
      </c>
      <c r="B2" s="413"/>
      <c r="C2" s="561" t="str">
        <f>IF(ISBLANK('Antrag Seite 1'!D2),"",'Antrag Seite 1'!D2)</f>
        <v/>
      </c>
      <c r="D2" s="562"/>
      <c r="E2" s="562"/>
      <c r="F2" s="562"/>
      <c r="G2" s="563"/>
    </row>
    <row r="3" spans="1:8" x14ac:dyDescent="0.2">
      <c r="A3" s="191"/>
      <c r="B3" s="191"/>
    </row>
    <row r="4" spans="1:8" ht="15.75" customHeight="1" x14ac:dyDescent="0.2">
      <c r="A4" s="364"/>
      <c r="B4" s="364"/>
      <c r="C4" s="368"/>
      <c r="D4" s="368"/>
      <c r="E4" s="368"/>
      <c r="F4" s="368"/>
      <c r="G4" s="368"/>
    </row>
    <row r="5" spans="1:8" ht="12" thickBot="1" x14ac:dyDescent="0.25">
      <c r="A5" s="191"/>
      <c r="B5" s="191"/>
    </row>
    <row r="6" spans="1:8" s="199" customFormat="1" ht="16.5" customHeight="1" x14ac:dyDescent="0.2">
      <c r="A6" s="194" t="s">
        <v>194</v>
      </c>
      <c r="B6" s="195"/>
      <c r="C6" s="196"/>
      <c r="D6" s="196"/>
      <c r="E6" s="196"/>
      <c r="F6" s="196"/>
      <c r="G6" s="197"/>
      <c r="H6" s="198"/>
    </row>
    <row r="7" spans="1:8" s="205" customFormat="1" ht="41.25" customHeight="1" x14ac:dyDescent="0.2">
      <c r="A7" s="200" t="s">
        <v>193</v>
      </c>
      <c r="B7" s="201" t="s">
        <v>192</v>
      </c>
      <c r="C7" s="202" t="s">
        <v>191</v>
      </c>
      <c r="D7" s="559" t="s">
        <v>190</v>
      </c>
      <c r="E7" s="560"/>
      <c r="F7" s="201" t="s">
        <v>189</v>
      </c>
      <c r="G7" s="203" t="s">
        <v>188</v>
      </c>
      <c r="H7" s="204"/>
    </row>
    <row r="8" spans="1:8" s="211" customFormat="1" ht="12.75" x14ac:dyDescent="0.2">
      <c r="A8" s="206"/>
      <c r="B8" s="207"/>
      <c r="C8" s="207"/>
      <c r="D8" s="208" t="s">
        <v>187</v>
      </c>
      <c r="E8" s="208" t="s">
        <v>186</v>
      </c>
      <c r="F8" s="208" t="s">
        <v>175</v>
      </c>
      <c r="G8" s="209" t="s">
        <v>175</v>
      </c>
      <c r="H8" s="210"/>
    </row>
    <row r="9" spans="1:8" ht="12.75" x14ac:dyDescent="0.2">
      <c r="A9" s="60"/>
      <c r="B9" s="59"/>
      <c r="C9" s="59"/>
      <c r="D9" s="70"/>
      <c r="E9" s="58"/>
      <c r="F9" s="58"/>
      <c r="G9" s="69"/>
      <c r="H9" s="212"/>
    </row>
    <row r="10" spans="1:8" ht="12.75" x14ac:dyDescent="0.2">
      <c r="A10" s="60"/>
      <c r="B10" s="59"/>
      <c r="C10" s="59"/>
      <c r="D10" s="70"/>
      <c r="E10" s="58"/>
      <c r="F10" s="58"/>
      <c r="G10" s="69"/>
      <c r="H10" s="212"/>
    </row>
    <row r="11" spans="1:8" ht="12.75" x14ac:dyDescent="0.2">
      <c r="A11" s="60"/>
      <c r="B11" s="59"/>
      <c r="C11" s="59"/>
      <c r="D11" s="70"/>
      <c r="E11" s="58"/>
      <c r="F11" s="58"/>
      <c r="G11" s="69"/>
      <c r="H11" s="212"/>
    </row>
    <row r="12" spans="1:8" ht="12.75" x14ac:dyDescent="0.2">
      <c r="A12" s="60"/>
      <c r="B12" s="59"/>
      <c r="C12" s="59"/>
      <c r="D12" s="70"/>
      <c r="E12" s="58"/>
      <c r="F12" s="58"/>
      <c r="G12" s="69"/>
      <c r="H12" s="212"/>
    </row>
    <row r="13" spans="1:8" ht="12.75" x14ac:dyDescent="0.2">
      <c r="A13" s="60"/>
      <c r="B13" s="59"/>
      <c r="C13" s="59"/>
      <c r="D13" s="70"/>
      <c r="E13" s="58"/>
      <c r="F13" s="58"/>
      <c r="G13" s="69"/>
      <c r="H13" s="212"/>
    </row>
    <row r="14" spans="1:8" ht="12.75" x14ac:dyDescent="0.2">
      <c r="A14" s="55"/>
      <c r="B14" s="54"/>
      <c r="C14" s="54"/>
      <c r="D14" s="59"/>
      <c r="E14" s="68"/>
      <c r="F14" s="68"/>
      <c r="G14" s="67"/>
      <c r="H14" s="212"/>
    </row>
    <row r="15" spans="1:8" ht="13.5" thickBot="1" x14ac:dyDescent="0.25">
      <c r="A15" s="66"/>
      <c r="B15" s="65"/>
      <c r="C15" s="65"/>
      <c r="D15" s="64"/>
      <c r="E15" s="63"/>
      <c r="F15" s="62"/>
      <c r="G15" s="61"/>
      <c r="H15" s="212"/>
    </row>
    <row r="16" spans="1:8" s="199" customFormat="1" ht="16.5" customHeight="1" thickBot="1" x14ac:dyDescent="0.25">
      <c r="A16" s="213" t="s">
        <v>185</v>
      </c>
      <c r="B16" s="214"/>
      <c r="C16" s="215"/>
      <c r="D16" s="215"/>
      <c r="E16" s="215"/>
      <c r="F16" s="215"/>
      <c r="G16" s="353" t="str">
        <f>IF(SUM(G9:G15)&gt;0,(SUM(G9:G15)),"")</f>
        <v/>
      </c>
      <c r="H16" s="198"/>
    </row>
    <row r="17" spans="1:8" s="199" customFormat="1" ht="11.25" customHeight="1" x14ac:dyDescent="0.2">
      <c r="A17" s="216"/>
      <c r="B17" s="216"/>
      <c r="C17" s="198"/>
      <c r="D17" s="198"/>
      <c r="E17" s="198"/>
      <c r="F17" s="198"/>
      <c r="G17" s="198"/>
      <c r="H17" s="198"/>
    </row>
    <row r="18" spans="1:8" ht="15" x14ac:dyDescent="0.25">
      <c r="A18" s="217" t="s">
        <v>184</v>
      </c>
      <c r="B18" s="218"/>
      <c r="C18" s="212"/>
      <c r="D18" s="212"/>
      <c r="E18" s="212"/>
      <c r="F18" s="212"/>
      <c r="G18" s="212"/>
      <c r="H18" s="219"/>
    </row>
    <row r="19" spans="1:8" ht="20.25" customHeight="1" thickBot="1" x14ac:dyDescent="0.25">
      <c r="A19" s="218"/>
      <c r="B19" s="218"/>
      <c r="C19" s="212"/>
      <c r="D19" s="212"/>
      <c r="E19" s="212"/>
      <c r="F19" s="212"/>
      <c r="G19" s="212"/>
      <c r="H19" s="219"/>
    </row>
    <row r="20" spans="1:8" s="199" customFormat="1" ht="16.5" customHeight="1" thickBot="1" x14ac:dyDescent="0.25">
      <c r="A20" s="194" t="s">
        <v>183</v>
      </c>
      <c r="B20" s="195"/>
      <c r="C20" s="196"/>
      <c r="D20" s="196"/>
      <c r="E20" s="196"/>
      <c r="F20" s="196"/>
      <c r="G20" s="197"/>
      <c r="H20" s="198"/>
    </row>
    <row r="21" spans="1:8" s="205" customFormat="1" ht="53.25" customHeight="1" x14ac:dyDescent="0.2">
      <c r="A21" s="220" t="s">
        <v>182</v>
      </c>
      <c r="B21" s="221" t="s">
        <v>181</v>
      </c>
      <c r="C21" s="221" t="s">
        <v>180</v>
      </c>
      <c r="D21" s="557" t="s">
        <v>179</v>
      </c>
      <c r="E21" s="558"/>
      <c r="F21" s="221" t="s">
        <v>178</v>
      </c>
      <c r="G21" s="222" t="s">
        <v>177</v>
      </c>
    </row>
    <row r="22" spans="1:8" s="211" customFormat="1" ht="12" x14ac:dyDescent="0.2">
      <c r="A22" s="206"/>
      <c r="B22" s="207"/>
      <c r="C22" s="208" t="s">
        <v>175</v>
      </c>
      <c r="D22" s="546" t="s">
        <v>175</v>
      </c>
      <c r="E22" s="547"/>
      <c r="F22" s="208" t="s">
        <v>176</v>
      </c>
      <c r="G22" s="209" t="s">
        <v>175</v>
      </c>
    </row>
    <row r="23" spans="1:8" ht="12.75" x14ac:dyDescent="0.2">
      <c r="A23" s="60"/>
      <c r="B23" s="59"/>
      <c r="C23" s="58"/>
      <c r="D23" s="548"/>
      <c r="E23" s="549"/>
      <c r="F23" s="57"/>
      <c r="G23" s="56"/>
    </row>
    <row r="24" spans="1:8" ht="12.75" x14ac:dyDescent="0.2">
      <c r="A24" s="60"/>
      <c r="B24" s="59"/>
      <c r="C24" s="58"/>
      <c r="D24" s="548"/>
      <c r="E24" s="549"/>
      <c r="F24" s="57"/>
      <c r="G24" s="56"/>
    </row>
    <row r="25" spans="1:8" ht="12.75" x14ac:dyDescent="0.2">
      <c r="A25" s="60"/>
      <c r="B25" s="59"/>
      <c r="C25" s="58"/>
      <c r="D25" s="548"/>
      <c r="E25" s="549"/>
      <c r="F25" s="57"/>
      <c r="G25" s="56"/>
    </row>
    <row r="26" spans="1:8" ht="12.75" x14ac:dyDescent="0.2">
      <c r="A26" s="60"/>
      <c r="B26" s="59"/>
      <c r="C26" s="58"/>
      <c r="D26" s="548"/>
      <c r="E26" s="549"/>
      <c r="F26" s="57"/>
      <c r="G26" s="56"/>
    </row>
    <row r="27" spans="1:8" ht="12.75" x14ac:dyDescent="0.2">
      <c r="A27" s="60"/>
      <c r="B27" s="59"/>
      <c r="C27" s="58"/>
      <c r="D27" s="548"/>
      <c r="E27" s="549"/>
      <c r="F27" s="57"/>
      <c r="G27" s="56"/>
    </row>
    <row r="28" spans="1:8" ht="12.75" x14ac:dyDescent="0.2">
      <c r="A28" s="60"/>
      <c r="B28" s="59"/>
      <c r="C28" s="58"/>
      <c r="D28" s="548"/>
      <c r="E28" s="549"/>
      <c r="F28" s="57"/>
      <c r="G28" s="56"/>
    </row>
    <row r="29" spans="1:8" ht="13.5" thickBot="1" x14ac:dyDescent="0.25">
      <c r="A29" s="55"/>
      <c r="B29" s="54"/>
      <c r="C29" s="53"/>
      <c r="D29" s="552"/>
      <c r="E29" s="553"/>
      <c r="F29" s="52"/>
      <c r="G29" s="51"/>
    </row>
    <row r="30" spans="1:8" s="199" customFormat="1" ht="16.5" customHeight="1" thickBot="1" x14ac:dyDescent="0.25">
      <c r="A30" s="223" t="s">
        <v>174</v>
      </c>
      <c r="B30" s="224"/>
      <c r="C30" s="225"/>
      <c r="D30" s="550"/>
      <c r="E30" s="551"/>
      <c r="F30" s="226"/>
      <c r="G30" s="354" t="str">
        <f>IF(SUM(G23:G29)&gt;0,(SUM(G23:G29)),"")</f>
        <v/>
      </c>
    </row>
    <row r="31" spans="1:8" s="199" customFormat="1" ht="16.5" customHeight="1" thickBot="1" x14ac:dyDescent="0.25">
      <c r="A31" s="543" t="s">
        <v>173</v>
      </c>
      <c r="B31" s="544"/>
      <c r="C31" s="544"/>
      <c r="D31" s="544"/>
      <c r="E31" s="544"/>
      <c r="F31" s="545"/>
      <c r="G31" s="354">
        <f>IF(ISBLANK(SUM(G16,G30)),"",(SUM(G16,G30)))</f>
        <v>0</v>
      </c>
    </row>
    <row r="33" spans="1:2" x14ac:dyDescent="0.2">
      <c r="A33" s="79" t="s">
        <v>152</v>
      </c>
    </row>
    <row r="35" spans="1:2" ht="18" x14ac:dyDescent="0.25">
      <c r="A35" s="217" t="s">
        <v>199</v>
      </c>
      <c r="B35" s="228"/>
    </row>
  </sheetData>
  <sheetProtection selectLockedCells="1"/>
  <protectedRanges>
    <protectedRange sqref="A23:G29 A9:G15" name="Bereich1"/>
  </protectedRanges>
  <mergeCells count="16">
    <mergeCell ref="C1:G1"/>
    <mergeCell ref="A1:B1"/>
    <mergeCell ref="D21:E21"/>
    <mergeCell ref="D7:E7"/>
    <mergeCell ref="A2:B2"/>
    <mergeCell ref="C2:G2"/>
    <mergeCell ref="A31:F31"/>
    <mergeCell ref="D22:E22"/>
    <mergeCell ref="D23:E23"/>
    <mergeCell ref="D30:E30"/>
    <mergeCell ref="D28:E28"/>
    <mergeCell ref="D29:E29"/>
    <mergeCell ref="D26:E26"/>
    <mergeCell ref="D27:E27"/>
    <mergeCell ref="D24:E24"/>
    <mergeCell ref="D25:E25"/>
  </mergeCells>
  <pageMargins left="0.78740157480314965" right="0.78740157480314965" top="0.98425196850393704" bottom="0.98425196850393704" header="0.51181102362204722" footer="0.51181102362204722"/>
  <pageSetup paperSize="9" scale="61" fitToHeight="2" orientation="portrait" r:id="rId1"/>
  <headerFooter alignWithMargins="0">
    <oddHeader>&amp;C&amp;"Arial,Fett"&amp;14Erläuterungen zum Antrag</oddHeader>
    <oddFooter>&amp;L&amp;8Serviceeinheit Entgeltwesen&amp;R&amp;8Seite 7</oddFooter>
    <evenFooter>&amp;L&amp;8Serviceeinheit Entgeltwesen&amp;R&amp;8Seite 10</evenFooter>
    <firstFooter>&amp;R&amp;P</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abSelected="1" topLeftCell="A21" workbookViewId="0">
      <selection activeCell="B40" sqref="B40"/>
    </sheetView>
  </sheetViews>
  <sheetFormatPr baseColWidth="10" defaultRowHeight="12.75" x14ac:dyDescent="0.2"/>
  <cols>
    <col min="1" max="1" width="36.140625" style="247" customWidth="1"/>
    <col min="2" max="2" width="22.7109375" style="235" customWidth="1"/>
    <col min="3" max="3" width="15.7109375" style="235" customWidth="1"/>
    <col min="4" max="6" width="10.7109375" style="235" customWidth="1"/>
    <col min="7" max="16384" width="11.42578125" style="232"/>
  </cols>
  <sheetData>
    <row r="1" spans="1:6" ht="13.5" thickBot="1" x14ac:dyDescent="0.25"/>
    <row r="2" spans="1:6" ht="13.5" customHeight="1" x14ac:dyDescent="0.2">
      <c r="A2" s="573" t="s">
        <v>73</v>
      </c>
      <c r="B2" s="319" t="s">
        <v>240</v>
      </c>
      <c r="C2" s="320" t="s">
        <v>2</v>
      </c>
    </row>
    <row r="3" spans="1:6" ht="13.5" customHeight="1" thickBot="1" x14ac:dyDescent="0.25">
      <c r="A3" s="574"/>
      <c r="B3" s="321" t="str">
        <f>IF((ISBLANK('Antrag Seite 2'!C10)),"",'Antrag Seite 2'!C10)</f>
        <v/>
      </c>
      <c r="C3" s="322" t="str">
        <f>IF((ISBLANK('Antrag Seite 2'!G10)),"",'Antrag Seite 2'!G10)</f>
        <v/>
      </c>
    </row>
    <row r="4" spans="1:6" ht="13.5" thickBot="1" x14ac:dyDescent="0.25"/>
    <row r="5" spans="1:6" ht="43.5" customHeight="1" thickTop="1" x14ac:dyDescent="0.2">
      <c r="A5" s="323" t="s">
        <v>206</v>
      </c>
      <c r="B5" s="324"/>
      <c r="C5" s="324"/>
      <c r="D5" s="324"/>
      <c r="E5" s="324"/>
      <c r="F5" s="325"/>
    </row>
    <row r="6" spans="1:6" ht="7.5" customHeight="1" thickBot="1" x14ac:dyDescent="0.25">
      <c r="A6" s="326"/>
      <c r="B6" s="327"/>
      <c r="C6" s="327"/>
      <c r="D6" s="327"/>
      <c r="E6" s="327"/>
      <c r="F6" s="328"/>
    </row>
    <row r="7" spans="1:6" s="233" customFormat="1" ht="17.25" customHeight="1" thickTop="1" x14ac:dyDescent="0.2">
      <c r="A7" s="575" t="s">
        <v>207</v>
      </c>
      <c r="B7" s="577" t="str">
        <f>IF((ISBLANK('Antrag Seite 1'!D1)),"",'Antrag Seite 1'!D1)</f>
        <v/>
      </c>
      <c r="C7" s="579" t="str">
        <f>IF((ISBLANK('Antrag Seite 1'!D2)),"",'Antrag Seite 1'!D2)</f>
        <v/>
      </c>
      <c r="D7" s="580" t="str">
        <f>IF((ISBLANK('Antrag Seite 1'!F1)),"",'Antrag Seite 1'!F1)</f>
        <v/>
      </c>
      <c r="E7" s="580" t="str">
        <f>IF((ISBLANK('Antrag Seite 1'!G1)),"",'Antrag Seite 1'!G1)</f>
        <v/>
      </c>
      <c r="F7" s="581" t="str">
        <f>IF((ISBLANK('Antrag Seite 1'!H1)),"",'Antrag Seite 1'!H1)</f>
        <v/>
      </c>
    </row>
    <row r="8" spans="1:6" s="233" customFormat="1" ht="17.25" customHeight="1" thickBot="1" x14ac:dyDescent="0.25">
      <c r="A8" s="576"/>
      <c r="B8" s="578"/>
      <c r="C8" s="582"/>
      <c r="D8" s="583"/>
      <c r="E8" s="583"/>
      <c r="F8" s="584"/>
    </row>
    <row r="9" spans="1:6" s="233" customFormat="1" ht="49.5" customHeight="1" thickTop="1" thickBot="1" x14ac:dyDescent="0.25">
      <c r="A9" s="329" t="s">
        <v>208</v>
      </c>
      <c r="B9" s="290"/>
      <c r="C9" s="330" t="s">
        <v>209</v>
      </c>
      <c r="D9" s="331"/>
      <c r="E9" s="585" t="str">
        <f>IF((ISBLANK('Antrag Seite 1'!B17)),"",'Antrag Seite 1'!B17)</f>
        <v/>
      </c>
      <c r="F9" s="586"/>
    </row>
    <row r="10" spans="1:6" ht="15.75" customHeight="1" thickTop="1" thickBot="1" x14ac:dyDescent="0.25">
      <c r="A10" s="291"/>
      <c r="B10" s="292"/>
    </row>
    <row r="11" spans="1:6" ht="15.75" customHeight="1" x14ac:dyDescent="0.2">
      <c r="A11" s="234" t="s">
        <v>46</v>
      </c>
      <c r="B11" s="332">
        <f>'Antrag Seite 2'!C20</f>
        <v>0</v>
      </c>
      <c r="C11" s="333" t="s">
        <v>210</v>
      </c>
      <c r="D11" s="334"/>
      <c r="E11" s="236" t="s">
        <v>211</v>
      </c>
      <c r="F11" s="237" t="s">
        <v>212</v>
      </c>
    </row>
    <row r="12" spans="1:6" ht="15.75" customHeight="1" thickBot="1" x14ac:dyDescent="0.25">
      <c r="A12" s="238" t="s">
        <v>56</v>
      </c>
      <c r="B12" s="335">
        <f>'Antrag Seite 2'!C21</f>
        <v>0</v>
      </c>
      <c r="C12" s="336"/>
      <c r="D12" s="337"/>
      <c r="E12" s="239"/>
      <c r="F12" s="240"/>
    </row>
    <row r="13" spans="1:6" ht="15.75" customHeight="1" x14ac:dyDescent="0.2">
      <c r="A13" s="238" t="s">
        <v>159</v>
      </c>
      <c r="B13" s="338">
        <f>'Antrag Seite 2'!C22</f>
        <v>0</v>
      </c>
      <c r="C13" s="339" t="s">
        <v>213</v>
      </c>
      <c r="D13" s="340"/>
      <c r="E13" s="306">
        <f>'Anlage 1 - Personalkosten '!C9</f>
        <v>0</v>
      </c>
      <c r="F13" s="241">
        <f>IF(AND(B21&gt;0,E13&gt;0),B21/E13,0)</f>
        <v>0</v>
      </c>
    </row>
    <row r="14" spans="1:6" ht="15.75" customHeight="1" x14ac:dyDescent="0.2">
      <c r="A14" s="238" t="s">
        <v>158</v>
      </c>
      <c r="B14" s="338">
        <f>'Antrag Seite 2'!C23</f>
        <v>0</v>
      </c>
      <c r="C14" s="242" t="s">
        <v>43</v>
      </c>
      <c r="D14" s="243"/>
      <c r="E14" s="307">
        <f>'Anlage 1 - Personalkosten '!C10</f>
        <v>0</v>
      </c>
      <c r="F14" s="241">
        <f>IF(AND(B22&gt;0,E14&gt;0),B22/E14,0)</f>
        <v>0</v>
      </c>
    </row>
    <row r="15" spans="1:6" ht="15.75" customHeight="1" x14ac:dyDescent="0.2">
      <c r="A15" s="238" t="s">
        <v>214</v>
      </c>
      <c r="B15" s="341">
        <f>B13+(B14*0.85)</f>
        <v>0</v>
      </c>
      <c r="C15" s="242" t="s">
        <v>31</v>
      </c>
      <c r="D15" s="243"/>
      <c r="E15" s="307">
        <f>'Anlage 1 - Personalkosten '!C11</f>
        <v>0</v>
      </c>
      <c r="F15" s="241">
        <f>IF(AND(B23&gt;0,E15&gt;0),B23/E15,0)</f>
        <v>0</v>
      </c>
    </row>
    <row r="16" spans="1:6" ht="15.75" customHeight="1" thickBot="1" x14ac:dyDescent="0.25">
      <c r="A16" s="244" t="s">
        <v>160</v>
      </c>
      <c r="B16" s="314">
        <f>'Antrag Seite 2'!C24</f>
        <v>0.98</v>
      </c>
      <c r="C16" s="342" t="s">
        <v>41</v>
      </c>
      <c r="D16" s="343"/>
      <c r="E16" s="307">
        <f>'Anlage 1 - Personalkosten '!C12</f>
        <v>0</v>
      </c>
      <c r="F16" s="241">
        <f>IF(AND(B24&gt;0,E16&gt;0),B24/E16,0)</f>
        <v>0</v>
      </c>
    </row>
    <row r="17" spans="1:6" ht="15.75" customHeight="1" thickBot="1" x14ac:dyDescent="0.25">
      <c r="A17" s="245" t="s">
        <v>215</v>
      </c>
      <c r="B17" s="344">
        <f>'Anlage 2 - Sachkosten'!C4</f>
        <v>0</v>
      </c>
      <c r="C17" s="345" t="s">
        <v>11</v>
      </c>
      <c r="D17" s="346"/>
      <c r="E17" s="308">
        <f>'Anlage 1 - Personalkosten '!C13</f>
        <v>0</v>
      </c>
      <c r="F17" s="246">
        <f>IF(AND(B25&gt;0,E17&gt;0),B25/E17,0)</f>
        <v>0</v>
      </c>
    </row>
    <row r="18" spans="1:6" ht="13.5" thickBot="1" x14ac:dyDescent="0.25">
      <c r="A18" s="293"/>
      <c r="B18" s="294"/>
      <c r="C18" s="347" t="s">
        <v>216</v>
      </c>
      <c r="D18" s="348"/>
      <c r="E18" s="248">
        <f>SUM(E13:E17)</f>
        <v>0</v>
      </c>
      <c r="F18" s="249"/>
    </row>
    <row r="19" spans="1:6" s="235" customFormat="1" ht="56.25" customHeight="1" thickBot="1" x14ac:dyDescent="0.25">
      <c r="A19" s="250" t="s">
        <v>217</v>
      </c>
      <c r="B19" s="251" t="s">
        <v>218</v>
      </c>
      <c r="C19" s="252"/>
      <c r="D19" s="253" t="s">
        <v>219</v>
      </c>
      <c r="E19" s="254" t="s">
        <v>220</v>
      </c>
      <c r="F19" s="295"/>
    </row>
    <row r="20" spans="1:6" s="235" customFormat="1" ht="15.75" customHeight="1" x14ac:dyDescent="0.2">
      <c r="A20" s="255" t="s">
        <v>221</v>
      </c>
      <c r="B20" s="256"/>
      <c r="C20" s="256"/>
      <c r="D20" s="256"/>
      <c r="E20" s="257"/>
      <c r="F20" s="296"/>
    </row>
    <row r="21" spans="1:6" s="235" customFormat="1" ht="42.75" customHeight="1" x14ac:dyDescent="0.2">
      <c r="A21" s="258" t="s">
        <v>10</v>
      </c>
      <c r="B21" s="259">
        <f>'Anlage 1 - Personalkosten '!D9</f>
        <v>0</v>
      </c>
      <c r="C21" s="260">
        <f t="shared" ref="C21:C26" si="0">IF(AND($B$12&gt;0,B21&gt;0),B21/$B$12,0)</f>
        <v>0</v>
      </c>
      <c r="D21" s="261" t="s">
        <v>222</v>
      </c>
      <c r="E21" s="262">
        <f>IFERROR((+C21-(298.41*0.8)/($B$12/$B$11)),0)</f>
        <v>0</v>
      </c>
      <c r="F21" s="297"/>
    </row>
    <row r="22" spans="1:6" s="235" customFormat="1" ht="15.75" customHeight="1" x14ac:dyDescent="0.2">
      <c r="A22" s="258" t="s">
        <v>43</v>
      </c>
      <c r="B22" s="259">
        <f>'Anlage 1 - Personalkosten '!D10</f>
        <v>0</v>
      </c>
      <c r="C22" s="260">
        <f t="shared" si="0"/>
        <v>0</v>
      </c>
      <c r="D22" s="263">
        <v>1</v>
      </c>
      <c r="E22" s="260">
        <f t="shared" ref="E22:E28" si="1">+C22*D22</f>
        <v>0</v>
      </c>
      <c r="F22" s="297"/>
    </row>
    <row r="23" spans="1:6" s="235" customFormat="1" ht="15.75" customHeight="1" x14ac:dyDescent="0.2">
      <c r="A23" s="258" t="s">
        <v>31</v>
      </c>
      <c r="B23" s="259">
        <f>'Anlage 1 - Personalkosten '!D11</f>
        <v>0</v>
      </c>
      <c r="C23" s="260">
        <f t="shared" si="0"/>
        <v>0</v>
      </c>
      <c r="D23" s="263">
        <v>1</v>
      </c>
      <c r="E23" s="260">
        <f t="shared" si="1"/>
        <v>0</v>
      </c>
      <c r="F23" s="297"/>
    </row>
    <row r="24" spans="1:6" s="235" customFormat="1" ht="15.75" customHeight="1" x14ac:dyDescent="0.2">
      <c r="A24" s="258" t="s">
        <v>41</v>
      </c>
      <c r="B24" s="259">
        <f>'Anlage 1 - Personalkosten '!D12</f>
        <v>0</v>
      </c>
      <c r="C24" s="260">
        <f t="shared" si="0"/>
        <v>0</v>
      </c>
      <c r="D24" s="263">
        <v>1</v>
      </c>
      <c r="E24" s="260">
        <f t="shared" si="1"/>
        <v>0</v>
      </c>
      <c r="F24" s="297"/>
    </row>
    <row r="25" spans="1:6" s="235" customFormat="1" ht="15.75" customHeight="1" x14ac:dyDescent="0.2">
      <c r="A25" s="258" t="s">
        <v>11</v>
      </c>
      <c r="B25" s="259">
        <f>'Anlage 1 - Personalkosten '!D13</f>
        <v>0</v>
      </c>
      <c r="C25" s="260">
        <f t="shared" si="0"/>
        <v>0</v>
      </c>
      <c r="D25" s="263">
        <v>1</v>
      </c>
      <c r="E25" s="260">
        <f t="shared" si="1"/>
        <v>0</v>
      </c>
      <c r="F25" s="297"/>
    </row>
    <row r="26" spans="1:6" s="235" customFormat="1" ht="15.75" customHeight="1" x14ac:dyDescent="0.2">
      <c r="A26" s="258" t="s">
        <v>12</v>
      </c>
      <c r="B26" s="259">
        <f>'Anlage 1 - Personalkosten '!D14</f>
        <v>0</v>
      </c>
      <c r="C26" s="260">
        <f t="shared" si="0"/>
        <v>0</v>
      </c>
      <c r="D26" s="263">
        <v>1</v>
      </c>
      <c r="E26" s="260">
        <f t="shared" si="1"/>
        <v>0</v>
      </c>
      <c r="F26" s="297"/>
    </row>
    <row r="27" spans="1:6" s="235" customFormat="1" ht="15.75" customHeight="1" x14ac:dyDescent="0.2">
      <c r="A27" s="258" t="s">
        <v>13</v>
      </c>
      <c r="B27" s="259">
        <f>IF('Anlage 1 - Personalkosten '!C24="",0,'Anlage 1 - Personalkosten '!C24)</f>
        <v>0</v>
      </c>
      <c r="C27" s="260">
        <f>IF(AND($B$12&gt;0,B27&gt;0),B27/$B$12,0)</f>
        <v>0</v>
      </c>
      <c r="D27" s="263">
        <v>0.99199999999999999</v>
      </c>
      <c r="E27" s="260">
        <f t="shared" si="1"/>
        <v>0</v>
      </c>
      <c r="F27" s="297"/>
    </row>
    <row r="28" spans="1:6" s="235" customFormat="1" ht="15.75" customHeight="1" thickBot="1" x14ac:dyDescent="0.25">
      <c r="A28" s="264" t="s">
        <v>223</v>
      </c>
      <c r="B28" s="259">
        <f>IF('Anlage 1 - Personalkosten '!C30="",0,'Anlage 1 - Personalkosten '!C30)</f>
        <v>0</v>
      </c>
      <c r="C28" s="265">
        <f>IF(AND($B$12&gt;0,B28&gt;0),B28/$B$12,0)</f>
        <v>0</v>
      </c>
      <c r="D28" s="263">
        <v>0.99199999999999999</v>
      </c>
      <c r="E28" s="260">
        <f t="shared" si="1"/>
        <v>0</v>
      </c>
      <c r="F28" s="297"/>
    </row>
    <row r="29" spans="1:6" s="266" customFormat="1" ht="15.75" customHeight="1" thickBot="1" x14ac:dyDescent="0.25">
      <c r="A29" s="309" t="s">
        <v>57</v>
      </c>
      <c r="B29" s="310">
        <f>SUM(B21:B27)-B28</f>
        <v>0</v>
      </c>
      <c r="C29" s="311">
        <f>SUM(C21:C27)-C28</f>
        <v>0</v>
      </c>
      <c r="D29" s="311"/>
      <c r="E29" s="311">
        <f>SUM(E21:E27)-E28</f>
        <v>0</v>
      </c>
      <c r="F29" s="297"/>
    </row>
    <row r="30" spans="1:6" s="235" customFormat="1" ht="15.75" customHeight="1" x14ac:dyDescent="0.2">
      <c r="A30" s="267" t="s">
        <v>134</v>
      </c>
      <c r="B30" s="268"/>
      <c r="C30" s="269"/>
      <c r="D30" s="269"/>
      <c r="E30" s="270"/>
      <c r="F30" s="298"/>
    </row>
    <row r="31" spans="1:6" s="235" customFormat="1" ht="15.75" hidden="1" customHeight="1" x14ac:dyDescent="0.2">
      <c r="A31" s="271"/>
      <c r="B31" s="259"/>
      <c r="C31" s="260"/>
      <c r="D31" s="263"/>
      <c r="E31" s="260"/>
      <c r="F31" s="299"/>
    </row>
    <row r="32" spans="1:6" s="235" customFormat="1" ht="15.75" hidden="1" customHeight="1" x14ac:dyDescent="0.2">
      <c r="A32" s="271"/>
      <c r="B32" s="259"/>
      <c r="C32" s="260"/>
      <c r="D32" s="263"/>
      <c r="E32" s="260"/>
      <c r="F32" s="297"/>
    </row>
    <row r="33" spans="1:6" s="235" customFormat="1" ht="15.75" customHeight="1" x14ac:dyDescent="0.2">
      <c r="A33" s="271" t="s">
        <v>154</v>
      </c>
      <c r="B33" s="259" t="str">
        <f>'Anlage 2 - Sachkosten'!D14</f>
        <v/>
      </c>
      <c r="C33" s="260">
        <f>IF(AND($B$12&gt;0,B33&gt;0),B33/$B$12,0)</f>
        <v>0</v>
      </c>
      <c r="D33" s="263">
        <f>B17</f>
        <v>0</v>
      </c>
      <c r="E33" s="260">
        <f>+C33*D33</f>
        <v>0</v>
      </c>
      <c r="F33" s="297"/>
    </row>
    <row r="34" spans="1:6" s="235" customFormat="1" ht="15.75" customHeight="1" x14ac:dyDescent="0.2">
      <c r="A34" s="271" t="s">
        <v>69</v>
      </c>
      <c r="B34" s="259" t="str">
        <f>'Anlage 2 - Sachkosten'!D25</f>
        <v/>
      </c>
      <c r="C34" s="260">
        <f t="shared" ref="C34:C39" si="2">IF(AND($B$12&gt;0,B34&gt;0),B34/$B$12,0)</f>
        <v>0</v>
      </c>
      <c r="D34" s="263">
        <v>0.8</v>
      </c>
      <c r="E34" s="260">
        <f>+C34*D34</f>
        <v>0</v>
      </c>
      <c r="F34" s="297"/>
    </row>
    <row r="35" spans="1:6" s="235" customFormat="1" ht="15.75" customHeight="1" x14ac:dyDescent="0.2">
      <c r="A35" s="271" t="s">
        <v>224</v>
      </c>
      <c r="B35" s="318" t="str">
        <f>'Anlage 2 - Sachkosten'!D32</f>
        <v/>
      </c>
      <c r="C35" s="260">
        <f t="shared" si="2"/>
        <v>0</v>
      </c>
      <c r="D35" s="263">
        <v>1</v>
      </c>
      <c r="E35" s="260">
        <f>+C35*D35</f>
        <v>0</v>
      </c>
      <c r="F35" s="297"/>
    </row>
    <row r="36" spans="1:6" s="235" customFormat="1" ht="41.25" customHeight="1" x14ac:dyDescent="0.2">
      <c r="A36" s="271" t="s">
        <v>70</v>
      </c>
      <c r="B36" s="259" t="str">
        <f>'Anlage 2 - Sachkosten'!D43</f>
        <v/>
      </c>
      <c r="C36" s="260">
        <f t="shared" si="2"/>
        <v>0</v>
      </c>
      <c r="D36" s="261" t="s">
        <v>225</v>
      </c>
      <c r="E36" s="262">
        <f>IFERROR((+C36-(298.41*0.2)/($B$12/$B$11)),0)</f>
        <v>0</v>
      </c>
      <c r="F36" s="297"/>
    </row>
    <row r="37" spans="1:6" s="235" customFormat="1" ht="21.95" customHeight="1" x14ac:dyDescent="0.2">
      <c r="A37" s="271" t="s">
        <v>226</v>
      </c>
      <c r="B37" s="259" t="str">
        <f>'Anlage 2 - Sachkosten'!D51</f>
        <v/>
      </c>
      <c r="C37" s="260">
        <f t="shared" si="2"/>
        <v>0</v>
      </c>
      <c r="D37" s="263">
        <v>0.5</v>
      </c>
      <c r="E37" s="260">
        <f>+C37*D37</f>
        <v>0</v>
      </c>
      <c r="F37" s="297"/>
    </row>
    <row r="38" spans="1:6" s="235" customFormat="1" ht="15.75" customHeight="1" x14ac:dyDescent="0.2">
      <c r="A38" s="264" t="s">
        <v>227</v>
      </c>
      <c r="B38" s="315" t="str">
        <f>'Anlage 2 - Sachkosten'!D56</f>
        <v/>
      </c>
      <c r="C38" s="260">
        <f t="shared" si="2"/>
        <v>0</v>
      </c>
      <c r="D38" s="263">
        <v>0.5</v>
      </c>
      <c r="E38" s="260">
        <f>+C38*D38</f>
        <v>0</v>
      </c>
      <c r="F38" s="297"/>
    </row>
    <row r="39" spans="1:6" s="235" customFormat="1" ht="15.75" customHeight="1" thickBot="1" x14ac:dyDescent="0.25">
      <c r="A39" s="264" t="s">
        <v>223</v>
      </c>
      <c r="B39" s="315" t="str">
        <f>'Anlage 2 - Sachkosten'!D62</f>
        <v/>
      </c>
      <c r="C39" s="260">
        <f t="shared" si="2"/>
        <v>0</v>
      </c>
      <c r="D39" s="263">
        <v>0.5</v>
      </c>
      <c r="E39" s="260">
        <f>+C39*D39</f>
        <v>0</v>
      </c>
      <c r="F39" s="297"/>
    </row>
    <row r="40" spans="1:6" s="266" customFormat="1" ht="15.75" customHeight="1" thickBot="1" x14ac:dyDescent="0.25">
      <c r="A40" s="309" t="s">
        <v>57</v>
      </c>
      <c r="B40" s="310">
        <f>IFERROR(SUM(B31:B38)-B39,0)</f>
        <v>0</v>
      </c>
      <c r="C40" s="311">
        <f>SUM(C31:C38)-C39</f>
        <v>0</v>
      </c>
      <c r="D40" s="311"/>
      <c r="E40" s="311">
        <f>SUM(E31:E38)-E39</f>
        <v>0</v>
      </c>
      <c r="F40" s="297"/>
    </row>
    <row r="41" spans="1:6" s="235" customFormat="1" ht="15.75" customHeight="1" x14ac:dyDescent="0.2">
      <c r="A41" s="267" t="s">
        <v>228</v>
      </c>
      <c r="B41" s="272"/>
      <c r="C41" s="269"/>
      <c r="D41" s="269"/>
      <c r="E41" s="270"/>
      <c r="F41" s="300"/>
    </row>
    <row r="42" spans="1:6" s="235" customFormat="1" ht="15.75" customHeight="1" x14ac:dyDescent="0.2">
      <c r="A42" s="271" t="s">
        <v>229</v>
      </c>
      <c r="B42" s="259" t="str">
        <f>'Anlage 3 - Investitionskosten'!C14</f>
        <v/>
      </c>
      <c r="C42" s="260">
        <f t="shared" ref="C42:C47" si="3">IF(AND($B$12&gt;0,B42&gt;0),B42/$B$12,0)</f>
        <v>0</v>
      </c>
      <c r="D42" s="263">
        <f>B17</f>
        <v>0</v>
      </c>
      <c r="E42" s="260">
        <f>+C42*D42</f>
        <v>0</v>
      </c>
      <c r="F42" s="299"/>
    </row>
    <row r="43" spans="1:6" s="235" customFormat="1" ht="15.75" customHeight="1" x14ac:dyDescent="0.2">
      <c r="A43" s="271" t="s">
        <v>230</v>
      </c>
      <c r="B43" s="259">
        <f>'Anlage 4 - Kapitaldienst'!G31</f>
        <v>0</v>
      </c>
      <c r="C43" s="260">
        <f t="shared" si="3"/>
        <v>0</v>
      </c>
      <c r="D43" s="263">
        <f>B17</f>
        <v>0</v>
      </c>
      <c r="E43" s="260">
        <f>+C43*D43</f>
        <v>0</v>
      </c>
      <c r="F43" s="297"/>
    </row>
    <row r="44" spans="1:6" s="273" customFormat="1" ht="15.75" customHeight="1" x14ac:dyDescent="0.2">
      <c r="A44" s="271" t="s">
        <v>87</v>
      </c>
      <c r="B44" s="259">
        <f>'Anlage 3 - Investitionskosten'!C16</f>
        <v>0</v>
      </c>
      <c r="C44" s="260">
        <f t="shared" si="3"/>
        <v>0</v>
      </c>
      <c r="D44" s="263">
        <f>B17</f>
        <v>0</v>
      </c>
      <c r="E44" s="260">
        <f>+C44*D44</f>
        <v>0</v>
      </c>
      <c r="F44" s="297"/>
    </row>
    <row r="45" spans="1:6" s="235" customFormat="1" ht="21.95" customHeight="1" x14ac:dyDescent="0.2">
      <c r="A45" s="271" t="s">
        <v>231</v>
      </c>
      <c r="B45" s="259">
        <f>'Anlage 3 - Investitionskosten'!C18</f>
        <v>0</v>
      </c>
      <c r="C45" s="260">
        <f t="shared" si="3"/>
        <v>0</v>
      </c>
      <c r="D45" s="263">
        <v>0.65</v>
      </c>
      <c r="E45" s="260">
        <f>+C45*D45</f>
        <v>0</v>
      </c>
      <c r="F45" s="297"/>
    </row>
    <row r="46" spans="1:6" s="235" customFormat="1" ht="15.75" customHeight="1" x14ac:dyDescent="0.2">
      <c r="A46" s="271" t="s">
        <v>232</v>
      </c>
      <c r="B46" s="259">
        <f>'Anlage 3 - Investitionskosten'!C20</f>
        <v>0</v>
      </c>
      <c r="C46" s="260">
        <f t="shared" si="3"/>
        <v>0</v>
      </c>
      <c r="D46" s="263">
        <f>B17</f>
        <v>0</v>
      </c>
      <c r="E46" s="260">
        <f>+C46*D46</f>
        <v>0</v>
      </c>
      <c r="F46" s="297"/>
    </row>
    <row r="47" spans="1:6" s="235" customFormat="1" ht="15.75" customHeight="1" thickBot="1" x14ac:dyDescent="0.25">
      <c r="A47" s="264" t="s">
        <v>233</v>
      </c>
      <c r="B47" s="315">
        <f>'Anlage 3 - Investitionskosten'!C22</f>
        <v>0</v>
      </c>
      <c r="C47" s="265">
        <f t="shared" si="3"/>
        <v>0</v>
      </c>
      <c r="D47" s="263">
        <f>B17</f>
        <v>0</v>
      </c>
      <c r="E47" s="260">
        <f t="shared" ref="E47" si="4">+C47*D47</f>
        <v>0</v>
      </c>
      <c r="F47" s="297"/>
    </row>
    <row r="48" spans="1:6" s="235" customFormat="1" ht="15.75" customHeight="1" thickBot="1" x14ac:dyDescent="0.25">
      <c r="A48" s="312" t="s">
        <v>57</v>
      </c>
      <c r="B48" s="310">
        <f>SUM(B42:B46)-B47</f>
        <v>0</v>
      </c>
      <c r="C48" s="313">
        <f>SUM(C42:C46)-C47</f>
        <v>0</v>
      </c>
      <c r="D48" s="313"/>
      <c r="E48" s="313">
        <f>SUM(E42:E46)-E47</f>
        <v>0</v>
      </c>
      <c r="F48" s="297"/>
    </row>
    <row r="49" spans="1:6" s="235" customFormat="1" ht="15.75" hidden="1" customHeight="1" x14ac:dyDescent="0.2">
      <c r="A49" s="301"/>
      <c r="B49" s="274"/>
      <c r="C49" s="275"/>
      <c r="D49" s="275"/>
      <c r="E49" s="276"/>
      <c r="F49" s="300"/>
    </row>
    <row r="50" spans="1:6" s="235" customFormat="1" ht="1.5" customHeight="1" thickBot="1" x14ac:dyDescent="0.25">
      <c r="A50" s="302"/>
      <c r="B50" s="303"/>
      <c r="C50" s="303"/>
      <c r="D50" s="303"/>
      <c r="E50" s="303"/>
      <c r="F50" s="300"/>
    </row>
    <row r="51" spans="1:6" s="280" customFormat="1" ht="15.75" customHeight="1" thickBot="1" x14ac:dyDescent="0.25">
      <c r="A51" s="277" t="s">
        <v>234</v>
      </c>
      <c r="B51" s="278">
        <f>B29+B40+B48</f>
        <v>0</v>
      </c>
      <c r="C51" s="278">
        <f>C29+C40+C48</f>
        <v>0</v>
      </c>
      <c r="D51" s="278"/>
      <c r="E51" s="279">
        <f>E29+E40+E48</f>
        <v>0</v>
      </c>
      <c r="F51" s="304"/>
    </row>
    <row r="52" spans="1:6" s="280" customFormat="1" ht="15.75" customHeight="1" thickBot="1" x14ac:dyDescent="0.25">
      <c r="A52" s="281" t="s">
        <v>235</v>
      </c>
      <c r="B52" s="282"/>
      <c r="C52" s="283"/>
      <c r="D52" s="283"/>
      <c r="E52" s="282">
        <f>IFERROR((+((E29+E40)*(B12/B15))+E48),0)</f>
        <v>0</v>
      </c>
      <c r="F52" s="300"/>
    </row>
    <row r="53" spans="1:6" s="280" customFormat="1" ht="15.75" customHeight="1" thickBot="1" x14ac:dyDescent="0.25">
      <c r="A53" s="281" t="s">
        <v>236</v>
      </c>
      <c r="B53" s="282"/>
      <c r="C53" s="283"/>
      <c r="D53" s="283"/>
      <c r="E53" s="282">
        <f>IFERROR((+(((E29+E40)*(B12/B15))*0.85)+E48),0)</f>
        <v>0</v>
      </c>
      <c r="F53" s="305"/>
    </row>
    <row r="54" spans="1:6" x14ac:dyDescent="0.2">
      <c r="A54" s="284" t="s">
        <v>237</v>
      </c>
      <c r="B54" s="564"/>
      <c r="C54" s="565"/>
      <c r="D54" s="565"/>
      <c r="E54" s="565"/>
      <c r="F54" s="566"/>
    </row>
    <row r="55" spans="1:6" x14ac:dyDescent="0.2">
      <c r="A55" s="285"/>
      <c r="B55" s="567"/>
      <c r="C55" s="568"/>
      <c r="D55" s="568"/>
      <c r="E55" s="568"/>
      <c r="F55" s="569"/>
    </row>
    <row r="56" spans="1:6" ht="17.25" customHeight="1" thickBot="1" x14ac:dyDescent="0.25">
      <c r="A56" s="286"/>
      <c r="B56" s="570"/>
      <c r="C56" s="571"/>
      <c r="D56" s="571"/>
      <c r="E56" s="571"/>
      <c r="F56" s="572"/>
    </row>
    <row r="57" spans="1:6" ht="6.75" customHeight="1" x14ac:dyDescent="0.2"/>
    <row r="58" spans="1:6" ht="14.25" x14ac:dyDescent="0.2">
      <c r="A58" s="287" t="s">
        <v>238</v>
      </c>
      <c r="B58" s="349"/>
      <c r="C58" s="349"/>
      <c r="D58" s="349"/>
      <c r="E58" s="349"/>
      <c r="F58" s="349"/>
    </row>
    <row r="59" spans="1:6" ht="16.5" customHeight="1" x14ac:dyDescent="0.2">
      <c r="A59" s="287" t="s">
        <v>239</v>
      </c>
    </row>
    <row r="60" spans="1:6" x14ac:dyDescent="0.2">
      <c r="A60" s="288"/>
      <c r="B60" s="289"/>
      <c r="C60" s="289"/>
      <c r="D60" s="289"/>
      <c r="E60" s="289"/>
      <c r="F60" s="289"/>
    </row>
  </sheetData>
  <mergeCells count="6">
    <mergeCell ref="B54:F56"/>
    <mergeCell ref="A2:A3"/>
    <mergeCell ref="A7:A8"/>
    <mergeCell ref="B7:B8"/>
    <mergeCell ref="C7:F8"/>
    <mergeCell ref="E9:F9"/>
  </mergeCells>
  <pageMargins left="0.70866141732283472" right="0.70866141732283472" top="0.55118110236220474" bottom="0.78740157480314965" header="0.31496062992125984" footer="0.31496062992125984"/>
  <pageSetup paperSize="9" scale="70" orientation="portrait" blackAndWhite="1" r:id="rId1"/>
  <headerFooter alignWithMargins="0">
    <oddHeader>&amp;L&amp;"Arial,Standard"Serviceeinheit Entgeltwesen&amp;R&amp;"Arial,Fett"Anlage 3</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328"/>
  <sheetViews>
    <sheetView showGridLines="0" topLeftCell="A25" zoomScale="110" zoomScaleNormal="110" zoomScalePageLayoutView="90" workbookViewId="0">
      <selection activeCell="D27" sqref="D27"/>
    </sheetView>
  </sheetViews>
  <sheetFormatPr baseColWidth="10" defaultRowHeight="12.75" x14ac:dyDescent="0.2"/>
  <cols>
    <col min="1" max="1" width="12.140625" style="5" customWidth="1"/>
    <col min="2" max="2" width="19.42578125" style="5" customWidth="1"/>
    <col min="3" max="3" width="100.85546875" style="5" customWidth="1"/>
    <col min="4" max="4" width="60.85546875" style="5" customWidth="1"/>
    <col min="5" max="16384" width="11.42578125" style="5"/>
  </cols>
  <sheetData>
    <row r="1" spans="1:12" ht="30.75" customHeight="1" x14ac:dyDescent="0.2">
      <c r="A1" s="587" t="s">
        <v>161</v>
      </c>
      <c r="B1" s="587"/>
      <c r="C1" s="587"/>
      <c r="D1" s="1"/>
      <c r="E1" s="2"/>
      <c r="F1" s="2"/>
      <c r="G1" s="2"/>
      <c r="H1" s="2"/>
      <c r="I1" s="2"/>
      <c r="J1" s="2"/>
      <c r="K1" s="2"/>
      <c r="L1" s="2"/>
    </row>
    <row r="2" spans="1:12" ht="31.5" customHeight="1" x14ac:dyDescent="0.2">
      <c r="A2" s="587" t="s">
        <v>162</v>
      </c>
      <c r="B2" s="587"/>
      <c r="C2" s="587"/>
      <c r="D2" s="1"/>
      <c r="E2" s="2"/>
      <c r="F2" s="2"/>
      <c r="G2" s="2"/>
      <c r="H2" s="2"/>
      <c r="I2" s="2"/>
      <c r="J2" s="2"/>
      <c r="K2" s="2"/>
      <c r="L2" s="2"/>
    </row>
    <row r="3" spans="1:12" ht="39" customHeight="1" x14ac:dyDescent="0.2">
      <c r="A3" s="587" t="s">
        <v>200</v>
      </c>
      <c r="B3" s="587"/>
      <c r="C3" s="587"/>
      <c r="D3" s="1"/>
      <c r="E3" s="2"/>
      <c r="F3" s="2"/>
      <c r="G3" s="2"/>
      <c r="H3" s="2"/>
      <c r="I3" s="2"/>
      <c r="J3" s="2"/>
      <c r="K3" s="2"/>
      <c r="L3" s="2"/>
    </row>
    <row r="4" spans="1:12" ht="18" customHeight="1" x14ac:dyDescent="0.25">
      <c r="A4" s="588" t="s">
        <v>244</v>
      </c>
      <c r="B4" s="589"/>
      <c r="C4" s="589"/>
    </row>
    <row r="5" spans="1:12" ht="30" x14ac:dyDescent="0.25">
      <c r="A5" s="13" t="s">
        <v>91</v>
      </c>
      <c r="B5" s="40" t="s">
        <v>71</v>
      </c>
      <c r="C5" s="40" t="s">
        <v>72</v>
      </c>
    </row>
    <row r="6" spans="1:12" ht="25.5" x14ac:dyDescent="0.2">
      <c r="A6" s="10">
        <v>1</v>
      </c>
      <c r="B6" s="8" t="s">
        <v>73</v>
      </c>
      <c r="C6" s="9" t="s">
        <v>101</v>
      </c>
      <c r="D6" s="3"/>
    </row>
    <row r="7" spans="1:12" ht="51.75" customHeight="1" x14ac:dyDescent="0.2">
      <c r="A7" s="10" t="s">
        <v>113</v>
      </c>
      <c r="B7" s="9" t="s">
        <v>114</v>
      </c>
      <c r="C7" s="9" t="s">
        <v>116</v>
      </c>
    </row>
    <row r="8" spans="1:12" ht="25.5" x14ac:dyDescent="0.2">
      <c r="A8" s="10">
        <v>6</v>
      </c>
      <c r="B8" s="8" t="s">
        <v>46</v>
      </c>
      <c r="C8" s="9" t="s">
        <v>115</v>
      </c>
      <c r="D8" s="3"/>
    </row>
    <row r="9" spans="1:12" ht="92.25" customHeight="1" x14ac:dyDescent="0.2">
      <c r="A9" s="10">
        <v>7</v>
      </c>
      <c r="B9" s="8" t="s">
        <v>56</v>
      </c>
      <c r="C9" s="9" t="s">
        <v>201</v>
      </c>
      <c r="D9" s="4"/>
    </row>
    <row r="10" spans="1:12" ht="41.25" customHeight="1" x14ac:dyDescent="0.2">
      <c r="A10" s="10">
        <v>8</v>
      </c>
      <c r="B10" s="8" t="s">
        <v>159</v>
      </c>
      <c r="C10" s="50" t="s">
        <v>163</v>
      </c>
      <c r="D10" s="4"/>
    </row>
    <row r="11" spans="1:12" ht="17.25" customHeight="1" x14ac:dyDescent="0.2">
      <c r="A11" s="10">
        <v>9</v>
      </c>
      <c r="B11" s="8" t="s">
        <v>158</v>
      </c>
      <c r="C11" s="49" t="s">
        <v>164</v>
      </c>
      <c r="D11" s="4"/>
    </row>
    <row r="12" spans="1:12" ht="16.5" customHeight="1" x14ac:dyDescent="0.2">
      <c r="A12" s="10">
        <v>10</v>
      </c>
      <c r="B12" s="8" t="s">
        <v>160</v>
      </c>
      <c r="C12" s="50" t="s">
        <v>165</v>
      </c>
      <c r="D12" s="4"/>
    </row>
    <row r="13" spans="1:12" ht="103.5" customHeight="1" x14ac:dyDescent="0.2">
      <c r="A13" s="37"/>
      <c r="B13" s="229" t="s">
        <v>139</v>
      </c>
      <c r="C13" s="38" t="s">
        <v>202</v>
      </c>
    </row>
    <row r="14" spans="1:12" ht="39.75" customHeight="1" x14ac:dyDescent="0.2">
      <c r="A14" s="11">
        <v>16</v>
      </c>
      <c r="B14" s="9" t="s">
        <v>92</v>
      </c>
      <c r="C14" s="9" t="s">
        <v>245</v>
      </c>
    </row>
    <row r="15" spans="1:12" ht="25.5" x14ac:dyDescent="0.2">
      <c r="A15" s="10">
        <v>17</v>
      </c>
      <c r="B15" s="8" t="s">
        <v>43</v>
      </c>
      <c r="C15" s="9" t="s">
        <v>77</v>
      </c>
    </row>
    <row r="16" spans="1:12" ht="25.5" x14ac:dyDescent="0.2">
      <c r="A16" s="10">
        <v>18</v>
      </c>
      <c r="B16" s="8" t="s">
        <v>31</v>
      </c>
      <c r="C16" s="9" t="s">
        <v>102</v>
      </c>
    </row>
    <row r="17" spans="1:4" ht="38.25" x14ac:dyDescent="0.2">
      <c r="A17" s="10">
        <v>19</v>
      </c>
      <c r="B17" s="8" t="s">
        <v>41</v>
      </c>
      <c r="C17" s="9" t="s">
        <v>130</v>
      </c>
    </row>
    <row r="18" spans="1:4" ht="51" x14ac:dyDescent="0.2">
      <c r="A18" s="10">
        <v>20</v>
      </c>
      <c r="B18" s="8" t="s">
        <v>11</v>
      </c>
      <c r="C18" s="9" t="s">
        <v>246</v>
      </c>
    </row>
    <row r="19" spans="1:4" ht="25.5" x14ac:dyDescent="0.2">
      <c r="A19" s="11">
        <v>21</v>
      </c>
      <c r="B19" s="8" t="s">
        <v>12</v>
      </c>
      <c r="C19" s="9" t="s">
        <v>107</v>
      </c>
    </row>
    <row r="20" spans="1:4" ht="66" customHeight="1" x14ac:dyDescent="0.2">
      <c r="A20" s="11">
        <v>25</v>
      </c>
      <c r="B20" s="9" t="s">
        <v>1</v>
      </c>
      <c r="C20" s="9" t="s">
        <v>106</v>
      </c>
      <c r="D20" s="4"/>
    </row>
    <row r="21" spans="1:4" ht="25.5" customHeight="1" x14ac:dyDescent="0.2">
      <c r="A21" s="11">
        <v>30</v>
      </c>
      <c r="B21" s="9" t="s">
        <v>138</v>
      </c>
      <c r="C21" s="9" t="s">
        <v>203</v>
      </c>
    </row>
    <row r="22" spans="1:4" x14ac:dyDescent="0.2">
      <c r="A22" s="10"/>
      <c r="B22" s="8" t="s">
        <v>74</v>
      </c>
      <c r="C22" s="8" t="s">
        <v>118</v>
      </c>
    </row>
    <row r="23" spans="1:4" ht="39.75" customHeight="1" x14ac:dyDescent="0.2">
      <c r="A23" s="10"/>
      <c r="B23" s="8" t="s">
        <v>75</v>
      </c>
      <c r="C23" s="9" t="s">
        <v>103</v>
      </c>
    </row>
    <row r="24" spans="1:4" ht="21" customHeight="1" x14ac:dyDescent="0.2">
      <c r="A24" s="39"/>
      <c r="B24" s="230" t="s">
        <v>88</v>
      </c>
      <c r="C24" s="230" t="s">
        <v>135</v>
      </c>
    </row>
    <row r="25" spans="1:4" ht="27" customHeight="1" x14ac:dyDescent="0.2">
      <c r="A25" s="11">
        <v>34</v>
      </c>
      <c r="B25" s="9" t="s">
        <v>154</v>
      </c>
      <c r="C25" s="50" t="s">
        <v>153</v>
      </c>
    </row>
    <row r="26" spans="1:4" ht="106.5" customHeight="1" x14ac:dyDescent="0.2">
      <c r="A26" s="11">
        <v>40</v>
      </c>
      <c r="B26" s="9" t="s">
        <v>82</v>
      </c>
      <c r="C26" s="9" t="s">
        <v>166</v>
      </c>
    </row>
    <row r="27" spans="1:4" ht="29.25" customHeight="1" x14ac:dyDescent="0.2">
      <c r="A27" s="11">
        <v>49</v>
      </c>
      <c r="B27" s="9" t="s">
        <v>83</v>
      </c>
      <c r="C27" s="48" t="s">
        <v>167</v>
      </c>
    </row>
    <row r="28" spans="1:4" ht="119.25" customHeight="1" x14ac:dyDescent="0.2">
      <c r="A28" s="11">
        <v>54</v>
      </c>
      <c r="B28" s="9" t="s">
        <v>0</v>
      </c>
      <c r="C28" s="9" t="s">
        <v>247</v>
      </c>
    </row>
    <row r="29" spans="1:4" ht="66" customHeight="1" x14ac:dyDescent="0.2">
      <c r="A29" s="41">
        <v>63</v>
      </c>
      <c r="B29" s="6" t="s">
        <v>76</v>
      </c>
      <c r="C29" s="42" t="s">
        <v>204</v>
      </c>
    </row>
    <row r="30" spans="1:4" ht="15.75" customHeight="1" x14ac:dyDescent="0.2">
      <c r="A30" s="41">
        <v>69</v>
      </c>
      <c r="B30" s="6" t="s">
        <v>227</v>
      </c>
      <c r="C30" s="42" t="s">
        <v>241</v>
      </c>
    </row>
    <row r="31" spans="1:4" ht="54.75" customHeight="1" x14ac:dyDescent="0.2">
      <c r="A31" s="46">
        <v>72</v>
      </c>
      <c r="B31" s="44" t="s">
        <v>93</v>
      </c>
      <c r="C31" s="45" t="s">
        <v>140</v>
      </c>
    </row>
    <row r="32" spans="1:4" ht="21" customHeight="1" x14ac:dyDescent="0.2">
      <c r="A32" s="39"/>
      <c r="B32" s="230" t="s">
        <v>117</v>
      </c>
      <c r="C32" s="230" t="s">
        <v>135</v>
      </c>
    </row>
    <row r="33" spans="1:15" ht="40.5" customHeight="1" x14ac:dyDescent="0.2">
      <c r="A33" s="11">
        <v>76</v>
      </c>
      <c r="B33" s="9" t="s">
        <v>84</v>
      </c>
      <c r="C33" s="6" t="s">
        <v>168</v>
      </c>
    </row>
    <row r="34" spans="1:15" ht="69" customHeight="1" x14ac:dyDescent="0.2">
      <c r="A34" s="11">
        <v>82</v>
      </c>
      <c r="B34" s="9" t="s">
        <v>85</v>
      </c>
      <c r="C34" s="6" t="s">
        <v>169</v>
      </c>
    </row>
    <row r="35" spans="1:15" ht="106.5" customHeight="1" x14ac:dyDescent="0.2">
      <c r="A35" s="11">
        <v>83</v>
      </c>
      <c r="B35" s="9" t="s">
        <v>86</v>
      </c>
      <c r="C35" s="6" t="s">
        <v>157</v>
      </c>
    </row>
    <row r="36" spans="1:15" ht="132" customHeight="1" x14ac:dyDescent="0.2">
      <c r="A36" s="11">
        <v>84</v>
      </c>
      <c r="B36" s="9" t="s">
        <v>155</v>
      </c>
      <c r="C36" s="6" t="s">
        <v>156</v>
      </c>
      <c r="D36" s="75"/>
      <c r="E36" s="75"/>
      <c r="F36" s="75"/>
      <c r="G36" s="75"/>
      <c r="H36" s="75"/>
      <c r="I36" s="75"/>
      <c r="J36" s="75"/>
      <c r="K36" s="75"/>
      <c r="L36" s="75"/>
      <c r="M36" s="75"/>
      <c r="N36" s="75"/>
      <c r="O36" s="75"/>
    </row>
    <row r="37" spans="1:15" customFormat="1" ht="25.5" customHeight="1" x14ac:dyDescent="0.2">
      <c r="A37" s="11">
        <v>85</v>
      </c>
      <c r="B37" s="9" t="s">
        <v>242</v>
      </c>
      <c r="C37" s="316" t="s">
        <v>243</v>
      </c>
    </row>
    <row r="38" spans="1:15" s="75" customFormat="1" x14ac:dyDescent="0.2">
      <c r="A38" s="12"/>
    </row>
    <row r="39" spans="1:15" s="75" customFormat="1" x14ac:dyDescent="0.2">
      <c r="A39" s="12"/>
    </row>
    <row r="40" spans="1:15" s="75" customFormat="1" x14ac:dyDescent="0.2">
      <c r="A40" s="12"/>
    </row>
    <row r="41" spans="1:15" s="75" customFormat="1" x14ac:dyDescent="0.2">
      <c r="A41" s="12"/>
    </row>
    <row r="42" spans="1:15" x14ac:dyDescent="0.2">
      <c r="A42" s="231"/>
    </row>
    <row r="43" spans="1:15" x14ac:dyDescent="0.2">
      <c r="A43" s="231"/>
    </row>
    <row r="44" spans="1:15" x14ac:dyDescent="0.2">
      <c r="A44" s="231"/>
    </row>
    <row r="45" spans="1:15" x14ac:dyDescent="0.2">
      <c r="A45" s="231"/>
    </row>
    <row r="46" spans="1:15" x14ac:dyDescent="0.2">
      <c r="A46" s="231"/>
    </row>
    <row r="47" spans="1:15" x14ac:dyDescent="0.2">
      <c r="A47" s="231"/>
    </row>
    <row r="48" spans="1:15" x14ac:dyDescent="0.2">
      <c r="A48" s="231"/>
    </row>
    <row r="49" spans="1:1" x14ac:dyDescent="0.2">
      <c r="A49" s="231"/>
    </row>
    <row r="50" spans="1:1" x14ac:dyDescent="0.2">
      <c r="A50" s="231"/>
    </row>
    <row r="51" spans="1:1" x14ac:dyDescent="0.2">
      <c r="A51" s="231"/>
    </row>
    <row r="52" spans="1:1" x14ac:dyDescent="0.2">
      <c r="A52" s="231"/>
    </row>
    <row r="53" spans="1:1" x14ac:dyDescent="0.2">
      <c r="A53" s="231"/>
    </row>
    <row r="54" spans="1:1" x14ac:dyDescent="0.2">
      <c r="A54" s="231"/>
    </row>
    <row r="55" spans="1:1" x14ac:dyDescent="0.2">
      <c r="A55" s="231"/>
    </row>
    <row r="56" spans="1:1" x14ac:dyDescent="0.2">
      <c r="A56" s="231"/>
    </row>
    <row r="57" spans="1:1" x14ac:dyDescent="0.2">
      <c r="A57" s="231"/>
    </row>
    <row r="58" spans="1:1" x14ac:dyDescent="0.2">
      <c r="A58" s="231"/>
    </row>
    <row r="59" spans="1:1" x14ac:dyDescent="0.2">
      <c r="A59" s="231"/>
    </row>
    <row r="60" spans="1:1" x14ac:dyDescent="0.2">
      <c r="A60" s="231"/>
    </row>
    <row r="61" spans="1:1" x14ac:dyDescent="0.2">
      <c r="A61" s="231"/>
    </row>
    <row r="62" spans="1:1" x14ac:dyDescent="0.2">
      <c r="A62" s="231"/>
    </row>
    <row r="63" spans="1:1" x14ac:dyDescent="0.2">
      <c r="A63" s="231"/>
    </row>
    <row r="64" spans="1:1" x14ac:dyDescent="0.2">
      <c r="A64" s="231"/>
    </row>
    <row r="65" spans="1:1" x14ac:dyDescent="0.2">
      <c r="A65" s="231"/>
    </row>
    <row r="66" spans="1:1" x14ac:dyDescent="0.2">
      <c r="A66" s="231"/>
    </row>
    <row r="67" spans="1:1" x14ac:dyDescent="0.2">
      <c r="A67" s="231"/>
    </row>
    <row r="68" spans="1:1" x14ac:dyDescent="0.2">
      <c r="A68" s="231"/>
    </row>
    <row r="69" spans="1:1" x14ac:dyDescent="0.2">
      <c r="A69" s="231"/>
    </row>
    <row r="70" spans="1:1" x14ac:dyDescent="0.2">
      <c r="A70" s="231"/>
    </row>
    <row r="71" spans="1:1" x14ac:dyDescent="0.2">
      <c r="A71" s="231"/>
    </row>
    <row r="72" spans="1:1" x14ac:dyDescent="0.2">
      <c r="A72" s="231"/>
    </row>
    <row r="73" spans="1:1" x14ac:dyDescent="0.2">
      <c r="A73" s="231"/>
    </row>
    <row r="74" spans="1:1" x14ac:dyDescent="0.2">
      <c r="A74" s="231"/>
    </row>
    <row r="75" spans="1:1" x14ac:dyDescent="0.2">
      <c r="A75" s="231"/>
    </row>
    <row r="76" spans="1:1" x14ac:dyDescent="0.2">
      <c r="A76" s="231"/>
    </row>
    <row r="77" spans="1:1" x14ac:dyDescent="0.2">
      <c r="A77" s="231"/>
    </row>
    <row r="78" spans="1:1" x14ac:dyDescent="0.2">
      <c r="A78" s="231"/>
    </row>
    <row r="79" spans="1:1" x14ac:dyDescent="0.2">
      <c r="A79" s="231"/>
    </row>
    <row r="80" spans="1:1" x14ac:dyDescent="0.2">
      <c r="A80" s="231"/>
    </row>
    <row r="81" spans="1:1" x14ac:dyDescent="0.2">
      <c r="A81" s="231"/>
    </row>
    <row r="82" spans="1:1" x14ac:dyDescent="0.2">
      <c r="A82" s="231"/>
    </row>
    <row r="83" spans="1:1" x14ac:dyDescent="0.2">
      <c r="A83" s="231"/>
    </row>
    <row r="84" spans="1:1" x14ac:dyDescent="0.2">
      <c r="A84" s="231"/>
    </row>
    <row r="85" spans="1:1" x14ac:dyDescent="0.2">
      <c r="A85" s="231"/>
    </row>
    <row r="86" spans="1:1" x14ac:dyDescent="0.2">
      <c r="A86" s="231"/>
    </row>
    <row r="87" spans="1:1" x14ac:dyDescent="0.2">
      <c r="A87" s="231"/>
    </row>
    <row r="88" spans="1:1" x14ac:dyDescent="0.2">
      <c r="A88" s="231"/>
    </row>
    <row r="89" spans="1:1" x14ac:dyDescent="0.2">
      <c r="A89" s="231"/>
    </row>
    <row r="90" spans="1:1" x14ac:dyDescent="0.2">
      <c r="A90" s="231"/>
    </row>
    <row r="91" spans="1:1" x14ac:dyDescent="0.2">
      <c r="A91" s="231"/>
    </row>
    <row r="92" spans="1:1" x14ac:dyDescent="0.2">
      <c r="A92" s="231"/>
    </row>
    <row r="93" spans="1:1" x14ac:dyDescent="0.2">
      <c r="A93" s="231"/>
    </row>
    <row r="94" spans="1:1" x14ac:dyDescent="0.2">
      <c r="A94" s="231"/>
    </row>
    <row r="95" spans="1:1" x14ac:dyDescent="0.2">
      <c r="A95" s="231"/>
    </row>
    <row r="96" spans="1:1" x14ac:dyDescent="0.2">
      <c r="A96" s="231"/>
    </row>
    <row r="97" spans="1:1" x14ac:dyDescent="0.2">
      <c r="A97" s="231"/>
    </row>
    <row r="98" spans="1:1" x14ac:dyDescent="0.2">
      <c r="A98" s="231"/>
    </row>
    <row r="99" spans="1:1" x14ac:dyDescent="0.2">
      <c r="A99" s="231"/>
    </row>
    <row r="100" spans="1:1" x14ac:dyDescent="0.2">
      <c r="A100" s="231"/>
    </row>
    <row r="101" spans="1:1" x14ac:dyDescent="0.2">
      <c r="A101" s="231"/>
    </row>
    <row r="102" spans="1:1" x14ac:dyDescent="0.2">
      <c r="A102" s="231"/>
    </row>
    <row r="103" spans="1:1" x14ac:dyDescent="0.2">
      <c r="A103" s="231"/>
    </row>
    <row r="104" spans="1:1" x14ac:dyDescent="0.2">
      <c r="A104" s="231"/>
    </row>
    <row r="105" spans="1:1" x14ac:dyDescent="0.2">
      <c r="A105" s="231"/>
    </row>
    <row r="106" spans="1:1" x14ac:dyDescent="0.2">
      <c r="A106" s="231"/>
    </row>
    <row r="107" spans="1:1" x14ac:dyDescent="0.2">
      <c r="A107" s="231"/>
    </row>
    <row r="108" spans="1:1" x14ac:dyDescent="0.2">
      <c r="A108" s="231"/>
    </row>
    <row r="109" spans="1:1" x14ac:dyDescent="0.2">
      <c r="A109" s="231"/>
    </row>
    <row r="110" spans="1:1" x14ac:dyDescent="0.2">
      <c r="A110" s="231"/>
    </row>
    <row r="111" spans="1:1" x14ac:dyDescent="0.2">
      <c r="A111" s="231"/>
    </row>
    <row r="112" spans="1:1" x14ac:dyDescent="0.2">
      <c r="A112" s="231"/>
    </row>
    <row r="113" spans="1:1" x14ac:dyDescent="0.2">
      <c r="A113" s="231"/>
    </row>
    <row r="114" spans="1:1" x14ac:dyDescent="0.2">
      <c r="A114" s="231"/>
    </row>
    <row r="115" spans="1:1" x14ac:dyDescent="0.2">
      <c r="A115" s="231"/>
    </row>
    <row r="116" spans="1:1" x14ac:dyDescent="0.2">
      <c r="A116" s="231"/>
    </row>
    <row r="117" spans="1:1" x14ac:dyDescent="0.2">
      <c r="A117" s="231"/>
    </row>
    <row r="118" spans="1:1" x14ac:dyDescent="0.2">
      <c r="A118" s="231"/>
    </row>
    <row r="119" spans="1:1" x14ac:dyDescent="0.2">
      <c r="A119" s="231"/>
    </row>
    <row r="120" spans="1:1" x14ac:dyDescent="0.2">
      <c r="A120" s="231"/>
    </row>
    <row r="121" spans="1:1" x14ac:dyDescent="0.2">
      <c r="A121" s="231"/>
    </row>
    <row r="122" spans="1:1" x14ac:dyDescent="0.2">
      <c r="A122" s="231"/>
    </row>
    <row r="123" spans="1:1" x14ac:dyDescent="0.2">
      <c r="A123" s="231"/>
    </row>
    <row r="124" spans="1:1" x14ac:dyDescent="0.2">
      <c r="A124" s="231"/>
    </row>
    <row r="125" spans="1:1" x14ac:dyDescent="0.2">
      <c r="A125" s="231"/>
    </row>
    <row r="126" spans="1:1" x14ac:dyDescent="0.2">
      <c r="A126" s="231"/>
    </row>
    <row r="127" spans="1:1" x14ac:dyDescent="0.2">
      <c r="A127" s="231"/>
    </row>
    <row r="128" spans="1:1" x14ac:dyDescent="0.2">
      <c r="A128" s="231"/>
    </row>
    <row r="129" spans="1:1" x14ac:dyDescent="0.2">
      <c r="A129" s="231"/>
    </row>
    <row r="130" spans="1:1" x14ac:dyDescent="0.2">
      <c r="A130" s="231"/>
    </row>
    <row r="131" spans="1:1" x14ac:dyDescent="0.2">
      <c r="A131" s="231"/>
    </row>
    <row r="132" spans="1:1" x14ac:dyDescent="0.2">
      <c r="A132" s="231"/>
    </row>
    <row r="133" spans="1:1" x14ac:dyDescent="0.2">
      <c r="A133" s="231"/>
    </row>
    <row r="134" spans="1:1" x14ac:dyDescent="0.2">
      <c r="A134" s="231"/>
    </row>
    <row r="135" spans="1:1" x14ac:dyDescent="0.2">
      <c r="A135" s="231"/>
    </row>
    <row r="136" spans="1:1" x14ac:dyDescent="0.2">
      <c r="A136" s="231"/>
    </row>
    <row r="137" spans="1:1" x14ac:dyDescent="0.2">
      <c r="A137" s="231"/>
    </row>
    <row r="138" spans="1:1" x14ac:dyDescent="0.2">
      <c r="A138" s="231"/>
    </row>
    <row r="139" spans="1:1" x14ac:dyDescent="0.2">
      <c r="A139" s="231"/>
    </row>
    <row r="140" spans="1:1" x14ac:dyDescent="0.2">
      <c r="A140" s="231"/>
    </row>
    <row r="141" spans="1:1" x14ac:dyDescent="0.2">
      <c r="A141" s="231"/>
    </row>
    <row r="142" spans="1:1" x14ac:dyDescent="0.2">
      <c r="A142" s="231"/>
    </row>
    <row r="143" spans="1:1" x14ac:dyDescent="0.2">
      <c r="A143" s="231"/>
    </row>
    <row r="144" spans="1:1" x14ac:dyDescent="0.2">
      <c r="A144" s="231"/>
    </row>
    <row r="145" spans="1:1" x14ac:dyDescent="0.2">
      <c r="A145" s="231"/>
    </row>
    <row r="146" spans="1:1" x14ac:dyDescent="0.2">
      <c r="A146" s="231"/>
    </row>
    <row r="147" spans="1:1" x14ac:dyDescent="0.2">
      <c r="A147" s="231"/>
    </row>
    <row r="148" spans="1:1" x14ac:dyDescent="0.2">
      <c r="A148" s="231"/>
    </row>
    <row r="149" spans="1:1" x14ac:dyDescent="0.2">
      <c r="A149" s="231"/>
    </row>
    <row r="150" spans="1:1" x14ac:dyDescent="0.2">
      <c r="A150" s="231"/>
    </row>
    <row r="151" spans="1:1" x14ac:dyDescent="0.2">
      <c r="A151" s="231"/>
    </row>
    <row r="152" spans="1:1" x14ac:dyDescent="0.2">
      <c r="A152" s="231"/>
    </row>
    <row r="153" spans="1:1" x14ac:dyDescent="0.2">
      <c r="A153" s="231"/>
    </row>
    <row r="154" spans="1:1" x14ac:dyDescent="0.2">
      <c r="A154" s="231"/>
    </row>
    <row r="155" spans="1:1" x14ac:dyDescent="0.2">
      <c r="A155" s="231"/>
    </row>
    <row r="156" spans="1:1" x14ac:dyDescent="0.2">
      <c r="A156" s="231"/>
    </row>
    <row r="157" spans="1:1" x14ac:dyDescent="0.2">
      <c r="A157" s="231"/>
    </row>
    <row r="158" spans="1:1" x14ac:dyDescent="0.2">
      <c r="A158" s="231"/>
    </row>
    <row r="159" spans="1:1" x14ac:dyDescent="0.2">
      <c r="A159" s="231"/>
    </row>
    <row r="160" spans="1:1" x14ac:dyDescent="0.2">
      <c r="A160" s="231"/>
    </row>
    <row r="161" spans="1:1" x14ac:dyDescent="0.2">
      <c r="A161" s="231"/>
    </row>
    <row r="162" spans="1:1" x14ac:dyDescent="0.2">
      <c r="A162" s="231"/>
    </row>
    <row r="163" spans="1:1" x14ac:dyDescent="0.2">
      <c r="A163" s="231"/>
    </row>
    <row r="164" spans="1:1" x14ac:dyDescent="0.2">
      <c r="A164" s="231"/>
    </row>
    <row r="165" spans="1:1" x14ac:dyDescent="0.2">
      <c r="A165" s="231"/>
    </row>
    <row r="166" spans="1:1" x14ac:dyDescent="0.2">
      <c r="A166" s="231"/>
    </row>
    <row r="167" spans="1:1" x14ac:dyDescent="0.2">
      <c r="A167" s="231"/>
    </row>
    <row r="168" spans="1:1" x14ac:dyDescent="0.2">
      <c r="A168" s="231"/>
    </row>
    <row r="169" spans="1:1" x14ac:dyDescent="0.2">
      <c r="A169" s="231"/>
    </row>
    <row r="170" spans="1:1" x14ac:dyDescent="0.2">
      <c r="A170" s="231"/>
    </row>
    <row r="171" spans="1:1" x14ac:dyDescent="0.2">
      <c r="A171" s="231"/>
    </row>
    <row r="172" spans="1:1" x14ac:dyDescent="0.2">
      <c r="A172" s="231"/>
    </row>
    <row r="173" spans="1:1" x14ac:dyDescent="0.2">
      <c r="A173" s="231"/>
    </row>
    <row r="174" spans="1:1" x14ac:dyDescent="0.2">
      <c r="A174" s="231"/>
    </row>
    <row r="175" spans="1:1" x14ac:dyDescent="0.2">
      <c r="A175" s="231"/>
    </row>
    <row r="176" spans="1:1" x14ac:dyDescent="0.2">
      <c r="A176" s="231"/>
    </row>
    <row r="177" spans="1:1" x14ac:dyDescent="0.2">
      <c r="A177" s="231"/>
    </row>
    <row r="178" spans="1:1" x14ac:dyDescent="0.2">
      <c r="A178" s="231"/>
    </row>
    <row r="179" spans="1:1" x14ac:dyDescent="0.2">
      <c r="A179" s="231"/>
    </row>
    <row r="180" spans="1:1" x14ac:dyDescent="0.2">
      <c r="A180" s="231"/>
    </row>
    <row r="181" spans="1:1" x14ac:dyDescent="0.2">
      <c r="A181" s="231"/>
    </row>
    <row r="182" spans="1:1" x14ac:dyDescent="0.2">
      <c r="A182" s="231"/>
    </row>
    <row r="183" spans="1:1" x14ac:dyDescent="0.2">
      <c r="A183" s="231"/>
    </row>
    <row r="184" spans="1:1" x14ac:dyDescent="0.2">
      <c r="A184" s="231"/>
    </row>
    <row r="185" spans="1:1" x14ac:dyDescent="0.2">
      <c r="A185" s="231"/>
    </row>
    <row r="186" spans="1:1" x14ac:dyDescent="0.2">
      <c r="A186" s="231"/>
    </row>
    <row r="187" spans="1:1" x14ac:dyDescent="0.2">
      <c r="A187" s="231"/>
    </row>
    <row r="188" spans="1:1" x14ac:dyDescent="0.2">
      <c r="A188" s="231"/>
    </row>
    <row r="189" spans="1:1" x14ac:dyDescent="0.2">
      <c r="A189" s="231"/>
    </row>
    <row r="190" spans="1:1" x14ac:dyDescent="0.2">
      <c r="A190" s="231"/>
    </row>
    <row r="191" spans="1:1" x14ac:dyDescent="0.2">
      <c r="A191" s="231"/>
    </row>
    <row r="192" spans="1:1" x14ac:dyDescent="0.2">
      <c r="A192" s="231"/>
    </row>
    <row r="193" spans="1:1" x14ac:dyDescent="0.2">
      <c r="A193" s="231"/>
    </row>
    <row r="194" spans="1:1" x14ac:dyDescent="0.2">
      <c r="A194" s="231"/>
    </row>
    <row r="195" spans="1:1" x14ac:dyDescent="0.2">
      <c r="A195" s="231"/>
    </row>
    <row r="196" spans="1:1" x14ac:dyDescent="0.2">
      <c r="A196" s="231"/>
    </row>
    <row r="197" spans="1:1" x14ac:dyDescent="0.2">
      <c r="A197" s="231"/>
    </row>
    <row r="198" spans="1:1" x14ac:dyDescent="0.2">
      <c r="A198" s="231"/>
    </row>
    <row r="199" spans="1:1" x14ac:dyDescent="0.2">
      <c r="A199" s="231"/>
    </row>
    <row r="200" spans="1:1" x14ac:dyDescent="0.2">
      <c r="A200" s="231"/>
    </row>
    <row r="201" spans="1:1" x14ac:dyDescent="0.2">
      <c r="A201" s="231"/>
    </row>
    <row r="202" spans="1:1" x14ac:dyDescent="0.2">
      <c r="A202" s="231"/>
    </row>
    <row r="203" spans="1:1" x14ac:dyDescent="0.2">
      <c r="A203" s="231"/>
    </row>
    <row r="204" spans="1:1" x14ac:dyDescent="0.2">
      <c r="A204" s="231"/>
    </row>
    <row r="205" spans="1:1" x14ac:dyDescent="0.2">
      <c r="A205" s="231"/>
    </row>
    <row r="206" spans="1:1" x14ac:dyDescent="0.2">
      <c r="A206" s="231"/>
    </row>
    <row r="207" spans="1:1" x14ac:dyDescent="0.2">
      <c r="A207" s="231"/>
    </row>
    <row r="208" spans="1:1" x14ac:dyDescent="0.2">
      <c r="A208" s="231"/>
    </row>
    <row r="209" spans="1:1" x14ac:dyDescent="0.2">
      <c r="A209" s="231"/>
    </row>
    <row r="210" spans="1:1" x14ac:dyDescent="0.2">
      <c r="A210" s="231"/>
    </row>
    <row r="211" spans="1:1" x14ac:dyDescent="0.2">
      <c r="A211" s="231"/>
    </row>
    <row r="212" spans="1:1" x14ac:dyDescent="0.2">
      <c r="A212" s="231"/>
    </row>
    <row r="213" spans="1:1" x14ac:dyDescent="0.2">
      <c r="A213" s="231"/>
    </row>
    <row r="214" spans="1:1" x14ac:dyDescent="0.2">
      <c r="A214" s="231"/>
    </row>
    <row r="215" spans="1:1" x14ac:dyDescent="0.2">
      <c r="A215" s="231"/>
    </row>
    <row r="216" spans="1:1" x14ac:dyDescent="0.2">
      <c r="A216" s="231"/>
    </row>
    <row r="217" spans="1:1" x14ac:dyDescent="0.2">
      <c r="A217" s="231"/>
    </row>
    <row r="218" spans="1:1" x14ac:dyDescent="0.2">
      <c r="A218" s="231"/>
    </row>
    <row r="219" spans="1:1" x14ac:dyDescent="0.2">
      <c r="A219" s="231"/>
    </row>
    <row r="220" spans="1:1" x14ac:dyDescent="0.2">
      <c r="A220" s="231"/>
    </row>
    <row r="221" spans="1:1" x14ac:dyDescent="0.2">
      <c r="A221" s="231"/>
    </row>
    <row r="222" spans="1:1" x14ac:dyDescent="0.2">
      <c r="A222" s="231"/>
    </row>
    <row r="223" spans="1:1" x14ac:dyDescent="0.2">
      <c r="A223" s="231"/>
    </row>
    <row r="224" spans="1:1" x14ac:dyDescent="0.2">
      <c r="A224" s="231"/>
    </row>
    <row r="225" spans="1:1" x14ac:dyDescent="0.2">
      <c r="A225" s="231"/>
    </row>
    <row r="226" spans="1:1" x14ac:dyDescent="0.2">
      <c r="A226" s="231"/>
    </row>
    <row r="227" spans="1:1" x14ac:dyDescent="0.2">
      <c r="A227" s="231"/>
    </row>
    <row r="228" spans="1:1" x14ac:dyDescent="0.2">
      <c r="A228" s="231"/>
    </row>
    <row r="229" spans="1:1" x14ac:dyDescent="0.2">
      <c r="A229" s="231"/>
    </row>
    <row r="230" spans="1:1" x14ac:dyDescent="0.2">
      <c r="A230" s="231"/>
    </row>
    <row r="231" spans="1:1" x14ac:dyDescent="0.2">
      <c r="A231" s="231"/>
    </row>
    <row r="232" spans="1:1" x14ac:dyDescent="0.2">
      <c r="A232" s="231"/>
    </row>
    <row r="233" spans="1:1" x14ac:dyDescent="0.2">
      <c r="A233" s="231"/>
    </row>
    <row r="234" spans="1:1" x14ac:dyDescent="0.2">
      <c r="A234" s="231"/>
    </row>
    <row r="235" spans="1:1" x14ac:dyDescent="0.2">
      <c r="A235" s="231"/>
    </row>
    <row r="236" spans="1:1" x14ac:dyDescent="0.2">
      <c r="A236" s="231"/>
    </row>
    <row r="237" spans="1:1" x14ac:dyDescent="0.2">
      <c r="A237" s="231"/>
    </row>
    <row r="238" spans="1:1" x14ac:dyDescent="0.2">
      <c r="A238" s="231"/>
    </row>
    <row r="239" spans="1:1" x14ac:dyDescent="0.2">
      <c r="A239" s="231"/>
    </row>
    <row r="240" spans="1:1" x14ac:dyDescent="0.2">
      <c r="A240" s="231"/>
    </row>
    <row r="241" spans="1:1" x14ac:dyDescent="0.2">
      <c r="A241" s="231"/>
    </row>
    <row r="242" spans="1:1" x14ac:dyDescent="0.2">
      <c r="A242" s="231"/>
    </row>
    <row r="243" spans="1:1" x14ac:dyDescent="0.2">
      <c r="A243" s="231"/>
    </row>
    <row r="244" spans="1:1" x14ac:dyDescent="0.2">
      <c r="A244" s="231"/>
    </row>
    <row r="245" spans="1:1" x14ac:dyDescent="0.2">
      <c r="A245" s="231"/>
    </row>
    <row r="246" spans="1:1" x14ac:dyDescent="0.2">
      <c r="A246" s="231"/>
    </row>
    <row r="247" spans="1:1" x14ac:dyDescent="0.2">
      <c r="A247" s="231"/>
    </row>
    <row r="248" spans="1:1" x14ac:dyDescent="0.2">
      <c r="A248" s="231"/>
    </row>
    <row r="249" spans="1:1" x14ac:dyDescent="0.2">
      <c r="A249" s="231"/>
    </row>
    <row r="250" spans="1:1" x14ac:dyDescent="0.2">
      <c r="A250" s="231"/>
    </row>
    <row r="251" spans="1:1" x14ac:dyDescent="0.2">
      <c r="A251" s="231"/>
    </row>
    <row r="252" spans="1:1" x14ac:dyDescent="0.2">
      <c r="A252" s="231"/>
    </row>
    <row r="253" spans="1:1" x14ac:dyDescent="0.2">
      <c r="A253" s="231"/>
    </row>
    <row r="254" spans="1:1" x14ac:dyDescent="0.2">
      <c r="A254" s="231"/>
    </row>
    <row r="255" spans="1:1" x14ac:dyDescent="0.2">
      <c r="A255" s="231"/>
    </row>
    <row r="256" spans="1:1" x14ac:dyDescent="0.2">
      <c r="A256" s="231"/>
    </row>
    <row r="257" spans="1:1" x14ac:dyDescent="0.2">
      <c r="A257" s="231"/>
    </row>
    <row r="258" spans="1:1" x14ac:dyDescent="0.2">
      <c r="A258" s="231"/>
    </row>
    <row r="259" spans="1:1" x14ac:dyDescent="0.2">
      <c r="A259" s="231"/>
    </row>
    <row r="260" spans="1:1" x14ac:dyDescent="0.2">
      <c r="A260" s="231"/>
    </row>
    <row r="261" spans="1:1" x14ac:dyDescent="0.2">
      <c r="A261" s="231"/>
    </row>
    <row r="262" spans="1:1" x14ac:dyDescent="0.2">
      <c r="A262" s="231"/>
    </row>
    <row r="263" spans="1:1" x14ac:dyDescent="0.2">
      <c r="A263" s="231"/>
    </row>
    <row r="264" spans="1:1" x14ac:dyDescent="0.2">
      <c r="A264" s="231"/>
    </row>
    <row r="265" spans="1:1" x14ac:dyDescent="0.2">
      <c r="A265" s="231"/>
    </row>
    <row r="266" spans="1:1" x14ac:dyDescent="0.2">
      <c r="A266" s="231"/>
    </row>
    <row r="267" spans="1:1" x14ac:dyDescent="0.2">
      <c r="A267" s="231"/>
    </row>
    <row r="268" spans="1:1" x14ac:dyDescent="0.2">
      <c r="A268" s="231"/>
    </row>
    <row r="269" spans="1:1" x14ac:dyDescent="0.2">
      <c r="A269" s="231"/>
    </row>
    <row r="270" spans="1:1" x14ac:dyDescent="0.2">
      <c r="A270" s="231"/>
    </row>
    <row r="271" spans="1:1" x14ac:dyDescent="0.2">
      <c r="A271" s="231"/>
    </row>
    <row r="272" spans="1:1" x14ac:dyDescent="0.2">
      <c r="A272" s="231"/>
    </row>
    <row r="273" spans="1:1" x14ac:dyDescent="0.2">
      <c r="A273" s="231"/>
    </row>
    <row r="274" spans="1:1" x14ac:dyDescent="0.2">
      <c r="A274" s="231"/>
    </row>
    <row r="275" spans="1:1" x14ac:dyDescent="0.2">
      <c r="A275" s="231"/>
    </row>
    <row r="276" spans="1:1" x14ac:dyDescent="0.2">
      <c r="A276" s="231"/>
    </row>
    <row r="277" spans="1:1" x14ac:dyDescent="0.2">
      <c r="A277" s="231"/>
    </row>
    <row r="278" spans="1:1" x14ac:dyDescent="0.2">
      <c r="A278" s="231"/>
    </row>
    <row r="279" spans="1:1" x14ac:dyDescent="0.2">
      <c r="A279" s="231"/>
    </row>
    <row r="280" spans="1:1" x14ac:dyDescent="0.2">
      <c r="A280" s="231"/>
    </row>
    <row r="281" spans="1:1" x14ac:dyDescent="0.2">
      <c r="A281" s="231"/>
    </row>
    <row r="282" spans="1:1" x14ac:dyDescent="0.2">
      <c r="A282" s="231"/>
    </row>
    <row r="283" spans="1:1" x14ac:dyDescent="0.2">
      <c r="A283" s="231"/>
    </row>
    <row r="284" spans="1:1" x14ac:dyDescent="0.2">
      <c r="A284" s="231"/>
    </row>
    <row r="285" spans="1:1" x14ac:dyDescent="0.2">
      <c r="A285" s="231"/>
    </row>
    <row r="286" spans="1:1" x14ac:dyDescent="0.2">
      <c r="A286" s="231"/>
    </row>
    <row r="287" spans="1:1" x14ac:dyDescent="0.2">
      <c r="A287" s="231"/>
    </row>
    <row r="288" spans="1:1" x14ac:dyDescent="0.2">
      <c r="A288" s="231"/>
    </row>
    <row r="289" spans="1:1" x14ac:dyDescent="0.2">
      <c r="A289" s="231"/>
    </row>
    <row r="290" spans="1:1" x14ac:dyDescent="0.2">
      <c r="A290" s="231"/>
    </row>
    <row r="291" spans="1:1" x14ac:dyDescent="0.2">
      <c r="A291" s="231"/>
    </row>
    <row r="292" spans="1:1" x14ac:dyDescent="0.2">
      <c r="A292" s="231"/>
    </row>
    <row r="293" spans="1:1" x14ac:dyDescent="0.2">
      <c r="A293" s="231"/>
    </row>
    <row r="294" spans="1:1" x14ac:dyDescent="0.2">
      <c r="A294" s="231"/>
    </row>
    <row r="295" spans="1:1" x14ac:dyDescent="0.2">
      <c r="A295" s="231"/>
    </row>
    <row r="296" spans="1:1" x14ac:dyDescent="0.2">
      <c r="A296" s="231"/>
    </row>
    <row r="297" spans="1:1" x14ac:dyDescent="0.2">
      <c r="A297" s="231"/>
    </row>
    <row r="298" spans="1:1" x14ac:dyDescent="0.2">
      <c r="A298" s="231"/>
    </row>
    <row r="299" spans="1:1" x14ac:dyDescent="0.2">
      <c r="A299" s="231"/>
    </row>
    <row r="300" spans="1:1" x14ac:dyDescent="0.2">
      <c r="A300" s="231"/>
    </row>
    <row r="301" spans="1:1" x14ac:dyDescent="0.2">
      <c r="A301" s="231"/>
    </row>
    <row r="302" spans="1:1" x14ac:dyDescent="0.2">
      <c r="A302" s="231"/>
    </row>
    <row r="303" spans="1:1" x14ac:dyDescent="0.2">
      <c r="A303" s="231"/>
    </row>
    <row r="304" spans="1:1" x14ac:dyDescent="0.2">
      <c r="A304" s="231"/>
    </row>
    <row r="305" spans="1:1" x14ac:dyDescent="0.2">
      <c r="A305" s="231"/>
    </row>
    <row r="306" spans="1:1" x14ac:dyDescent="0.2">
      <c r="A306" s="231"/>
    </row>
    <row r="307" spans="1:1" x14ac:dyDescent="0.2">
      <c r="A307" s="231"/>
    </row>
    <row r="308" spans="1:1" x14ac:dyDescent="0.2">
      <c r="A308" s="231"/>
    </row>
    <row r="309" spans="1:1" x14ac:dyDescent="0.2">
      <c r="A309" s="231"/>
    </row>
    <row r="310" spans="1:1" x14ac:dyDescent="0.2">
      <c r="A310" s="231"/>
    </row>
    <row r="311" spans="1:1" x14ac:dyDescent="0.2">
      <c r="A311" s="231"/>
    </row>
    <row r="312" spans="1:1" x14ac:dyDescent="0.2">
      <c r="A312" s="231"/>
    </row>
    <row r="313" spans="1:1" x14ac:dyDescent="0.2">
      <c r="A313" s="231"/>
    </row>
    <row r="314" spans="1:1" x14ac:dyDescent="0.2">
      <c r="A314" s="231"/>
    </row>
    <row r="315" spans="1:1" x14ac:dyDescent="0.2">
      <c r="A315" s="231"/>
    </row>
    <row r="316" spans="1:1" x14ac:dyDescent="0.2">
      <c r="A316" s="231"/>
    </row>
    <row r="317" spans="1:1" x14ac:dyDescent="0.2">
      <c r="A317" s="231"/>
    </row>
    <row r="318" spans="1:1" x14ac:dyDescent="0.2">
      <c r="A318" s="231"/>
    </row>
    <row r="319" spans="1:1" x14ac:dyDescent="0.2">
      <c r="A319" s="231"/>
    </row>
    <row r="320" spans="1:1" x14ac:dyDescent="0.2">
      <c r="A320" s="231"/>
    </row>
    <row r="321" spans="1:1" x14ac:dyDescent="0.2">
      <c r="A321" s="231"/>
    </row>
    <row r="322" spans="1:1" x14ac:dyDescent="0.2">
      <c r="A322" s="231"/>
    </row>
    <row r="323" spans="1:1" x14ac:dyDescent="0.2">
      <c r="A323" s="231"/>
    </row>
    <row r="324" spans="1:1" x14ac:dyDescent="0.2">
      <c r="A324" s="231"/>
    </row>
    <row r="325" spans="1:1" x14ac:dyDescent="0.2">
      <c r="A325" s="231"/>
    </row>
    <row r="326" spans="1:1" x14ac:dyDescent="0.2">
      <c r="A326" s="231"/>
    </row>
    <row r="327" spans="1:1" x14ac:dyDescent="0.2">
      <c r="A327" s="231"/>
    </row>
    <row r="328" spans="1:1" x14ac:dyDescent="0.2">
      <c r="A328" s="231"/>
    </row>
  </sheetData>
  <sheetProtection selectLockedCells="1" selectUnlockedCells="1"/>
  <mergeCells count="4">
    <mergeCell ref="A1:C1"/>
    <mergeCell ref="A3:C3"/>
    <mergeCell ref="A2:C2"/>
    <mergeCell ref="A4:C4"/>
  </mergeCells>
  <phoneticPr fontId="8" type="noConversion"/>
  <pageMargins left="0.78740157480314965" right="0.78740157480314965" top="0.98425196850393704" bottom="0.98425196850393704" header="0.51181102362204722" footer="0.51181102362204722"/>
  <pageSetup paperSize="9" scale="65" firstPageNumber="8" fitToHeight="2" orientation="portrait" useFirstPageNumber="1" r:id="rId1"/>
  <headerFooter alignWithMargins="0">
    <oddHeader>&amp;C&amp;"Arial,Fett"&amp;14Erläuterungen zum Antrag</oddHeader>
    <oddFooter>&amp;L&amp;8Serviceeinheit Entgeltwesen&amp;R&amp;8Seite &amp;P</oddFooter>
    <evenFooter>&amp;L&amp;8Serviceeinheit Entgeltwesen&amp;R&amp;8Seite 10</evenFooter>
    <firstFooter>&amp;R&amp;P</firstFooter>
  </headerFooter>
  <rowBreaks count="1" manualBreakCount="1">
    <brk id="23" max="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Antrag Seite 1</vt:lpstr>
      <vt:lpstr>Antrag Seite 2</vt:lpstr>
      <vt:lpstr>Anlage 1 - Personalkosten </vt:lpstr>
      <vt:lpstr>Anlage 1a - Personalabfrage</vt:lpstr>
      <vt:lpstr>Anlage 2 - Sachkosten</vt:lpstr>
      <vt:lpstr>Anlage 3 - Investitionskosten</vt:lpstr>
      <vt:lpstr>Anlage 4 - Kapitaldienst</vt:lpstr>
      <vt:lpstr>Anlage 5 Kostenaufteilung</vt:lpstr>
      <vt:lpstr>Erläuterungen zum Antrag</vt:lpstr>
      <vt:lpstr>'Anlage 1 - Personalkosten '!Druckbereich</vt:lpstr>
      <vt:lpstr>'Anlage 5 Kostenaufteilung'!Druckbereich</vt:lpstr>
      <vt:lpstr>'Antrag Seite 2'!Druckbereich</vt:lpstr>
      <vt:lpstr>'Erläuterungen zum Antrag'!Druckbereich</vt:lpstr>
    </vt:vector>
  </TitlesOfParts>
  <Company>privat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Skraback</dc:creator>
  <cp:lastModifiedBy>Internetbeauftragte</cp:lastModifiedBy>
  <cp:lastPrinted>2020-08-17T12:05:36Z</cp:lastPrinted>
  <dcterms:created xsi:type="dcterms:W3CDTF">2002-10-13T16:48:55Z</dcterms:created>
  <dcterms:modified xsi:type="dcterms:W3CDTF">2025-11-12T07:04:45Z</dcterms:modified>
</cp:coreProperties>
</file>